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:\FDP\VIP-Common\ОДАРЕННЫЕ ДЕТИ\ОДАРЕННЫЕ ДЕТИ 2019\Олимпиада\МЭ\"/>
    </mc:Choice>
  </mc:AlternateContent>
  <bookViews>
    <workbookView xWindow="0" yWindow="0" windowWidth="28800" windowHeight="11985" activeTab="2"/>
  </bookViews>
  <sheets>
    <sheet name="7-8" sheetId="10" r:id="rId1"/>
    <sheet name="9" sheetId="15" r:id="rId2"/>
    <sheet name="10-11" sheetId="13" r:id="rId3"/>
  </sheets>
  <definedNames>
    <definedName name="_xlnm._FilterDatabase" localSheetId="2" hidden="1">'10-11'!$A$2:$AM$2</definedName>
    <definedName name="_xlnm._FilterDatabase" localSheetId="0" hidden="1">'7-8'!$A$2:$AH$45</definedName>
    <definedName name="_xlnm._FilterDatabase" localSheetId="1" hidden="1">'9'!$A$2:$AH$2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47" i="10" l="1"/>
  <c r="AD47" i="10"/>
  <c r="AC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AF45" i="10"/>
  <c r="AG45" i="10" s="1"/>
  <c r="AB45" i="10"/>
  <c r="AF44" i="10"/>
  <c r="AB44" i="10"/>
  <c r="AF43" i="10"/>
  <c r="AB43" i="10"/>
  <c r="AF42" i="10"/>
  <c r="AB42" i="10"/>
  <c r="AF41" i="10"/>
  <c r="AB41" i="10"/>
  <c r="AG41" i="10" s="1"/>
  <c r="AF40" i="10"/>
  <c r="AB40" i="10"/>
  <c r="AF39" i="10"/>
  <c r="AB39" i="10"/>
  <c r="AG39" i="10" s="1"/>
  <c r="AF38" i="10"/>
  <c r="AB38" i="10"/>
  <c r="AG38" i="10" s="1"/>
  <c r="AF37" i="10"/>
  <c r="AB37" i="10"/>
  <c r="AG37" i="10" s="1"/>
  <c r="AF36" i="10"/>
  <c r="AB36" i="10"/>
  <c r="AF35" i="10"/>
  <c r="AB35" i="10"/>
  <c r="AF34" i="10"/>
  <c r="AB34" i="10"/>
  <c r="AG33" i="10"/>
  <c r="AF33" i="10"/>
  <c r="AB33" i="10"/>
  <c r="AF32" i="10"/>
  <c r="AB32" i="10"/>
  <c r="AG32" i="10" s="1"/>
  <c r="AF31" i="10"/>
  <c r="AB31" i="10"/>
  <c r="AG31" i="10" s="1"/>
  <c r="AF30" i="10"/>
  <c r="AB30" i="10"/>
  <c r="AG30" i="10" s="1"/>
  <c r="AF29" i="10"/>
  <c r="AG29" i="10" s="1"/>
  <c r="AB29" i="10"/>
  <c r="AF28" i="10"/>
  <c r="AB28" i="10"/>
  <c r="AF27" i="10"/>
  <c r="AB27" i="10"/>
  <c r="AG26" i="10"/>
  <c r="AF26" i="10"/>
  <c r="AB26" i="10"/>
  <c r="AF25" i="10"/>
  <c r="AB25" i="10"/>
  <c r="AG25" i="10" s="1"/>
  <c r="AF24" i="10"/>
  <c r="AB24" i="10"/>
  <c r="AF23" i="10"/>
  <c r="AB23" i="10"/>
  <c r="AF22" i="10"/>
  <c r="AB22" i="10"/>
  <c r="AG22" i="10" s="1"/>
  <c r="AF21" i="10"/>
  <c r="AG21" i="10" s="1"/>
  <c r="AB21" i="10"/>
  <c r="AF20" i="10"/>
  <c r="AB20" i="10"/>
  <c r="AF19" i="10"/>
  <c r="AB19" i="10"/>
  <c r="AF18" i="10"/>
  <c r="AG18" i="10" s="1"/>
  <c r="AB18" i="10"/>
  <c r="AF17" i="10"/>
  <c r="AB17" i="10"/>
  <c r="AG17" i="10" s="1"/>
  <c r="AF16" i="10"/>
  <c r="AB16" i="10"/>
  <c r="AG16" i="10" s="1"/>
  <c r="AF15" i="10"/>
  <c r="AB15" i="10"/>
  <c r="AG15" i="10" s="1"/>
  <c r="AF14" i="10"/>
  <c r="AB14" i="10"/>
  <c r="AF13" i="10"/>
  <c r="AB13" i="10"/>
  <c r="AG13" i="10" s="1"/>
  <c r="AF12" i="10"/>
  <c r="AB12" i="10"/>
  <c r="AF11" i="10"/>
  <c r="AB11" i="10"/>
  <c r="AF10" i="10"/>
  <c r="AG10" i="10" s="1"/>
  <c r="AB10" i="10"/>
  <c r="AG9" i="10"/>
  <c r="AF9" i="10"/>
  <c r="AB9" i="10"/>
  <c r="AF8" i="10"/>
  <c r="AB8" i="10"/>
  <c r="AG8" i="10" s="1"/>
  <c r="AF7" i="10"/>
  <c r="AB7" i="10"/>
  <c r="AG7" i="10" s="1"/>
  <c r="AF6" i="10"/>
  <c r="AB6" i="10"/>
  <c r="AG6" i="10" s="1"/>
  <c r="AF5" i="10"/>
  <c r="AG5" i="10" s="1"/>
  <c r="AB5" i="10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F4" i="10"/>
  <c r="AB4" i="10"/>
  <c r="A4" i="10"/>
  <c r="AF3" i="10"/>
  <c r="AF47" i="10" s="1"/>
  <c r="AB3" i="10"/>
  <c r="A47" i="10" l="1"/>
  <c r="AG12" i="10"/>
  <c r="AG19" i="10"/>
  <c r="AG24" i="10"/>
  <c r="AG27" i="10"/>
  <c r="AG34" i="10"/>
  <c r="AG36" i="10"/>
  <c r="AG43" i="10"/>
  <c r="E48" i="10"/>
  <c r="I48" i="10"/>
  <c r="M48" i="10"/>
  <c r="Q48" i="10"/>
  <c r="U48" i="10"/>
  <c r="Y48" i="10"/>
  <c r="AB47" i="10"/>
  <c r="AG4" i="10"/>
  <c r="AG11" i="10"/>
  <c r="AG14" i="10"/>
  <c r="AG20" i="10"/>
  <c r="AG23" i="10"/>
  <c r="AG28" i="10"/>
  <c r="AG35" i="10"/>
  <c r="AG40" i="10"/>
  <c r="AG42" i="10"/>
  <c r="AG44" i="10"/>
  <c r="Z48" i="10"/>
  <c r="V48" i="10"/>
  <c r="R48" i="10"/>
  <c r="N48" i="10"/>
  <c r="J48" i="10"/>
  <c r="F48" i="10"/>
  <c r="C48" i="10"/>
  <c r="G48" i="10"/>
  <c r="K48" i="10"/>
  <c r="O48" i="10"/>
  <c r="S48" i="10"/>
  <c r="W48" i="10"/>
  <c r="AA48" i="10"/>
  <c r="D48" i="10"/>
  <c r="H48" i="10"/>
  <c r="L48" i="10"/>
  <c r="P48" i="10"/>
  <c r="T48" i="10"/>
  <c r="X48" i="10"/>
  <c r="AG3" i="10"/>
  <c r="Z27" i="15"/>
  <c r="Y27" i="15"/>
  <c r="X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AA24" i="15"/>
  <c r="W24" i="15"/>
  <c r="AA19" i="15"/>
  <c r="W19" i="15"/>
  <c r="AA15" i="15"/>
  <c r="W15" i="15"/>
  <c r="AA18" i="15"/>
  <c r="W18" i="15"/>
  <c r="AA25" i="15"/>
  <c r="W25" i="15"/>
  <c r="AA3" i="15"/>
  <c r="W3" i="15"/>
  <c r="AA16" i="15"/>
  <c r="W16" i="15"/>
  <c r="AA21" i="15"/>
  <c r="W21" i="15"/>
  <c r="AA14" i="15"/>
  <c r="W14" i="15"/>
  <c r="AA23" i="15"/>
  <c r="W23" i="15"/>
  <c r="AA7" i="15"/>
  <c r="W7" i="15"/>
  <c r="AA4" i="15"/>
  <c r="W4" i="15"/>
  <c r="AA6" i="15"/>
  <c r="W6" i="15"/>
  <c r="AA11" i="15"/>
  <c r="W11" i="15"/>
  <c r="AA13" i="15"/>
  <c r="W13" i="15"/>
  <c r="AA17" i="15"/>
  <c r="W17" i="15"/>
  <c r="AA12" i="15"/>
  <c r="W12" i="15"/>
  <c r="AA22" i="15"/>
  <c r="W22" i="15"/>
  <c r="AA8" i="15"/>
  <c r="W8" i="15"/>
  <c r="AA20" i="15"/>
  <c r="W20" i="15"/>
  <c r="AA5" i="15"/>
  <c r="W5" i="15"/>
  <c r="AA10" i="15"/>
  <c r="W10" i="15"/>
  <c r="AA9" i="15"/>
  <c r="W9" i="15"/>
  <c r="AG47" i="10" l="1"/>
  <c r="AB6" i="15"/>
  <c r="AB8" i="15"/>
  <c r="AB13" i="15"/>
  <c r="AB16" i="15"/>
  <c r="AB25" i="15"/>
  <c r="W27" i="15"/>
  <c r="AB24" i="15"/>
  <c r="AB20" i="15"/>
  <c r="AB14" i="15"/>
  <c r="AB7" i="15"/>
  <c r="AB21" i="15"/>
  <c r="AB11" i="15"/>
  <c r="AB23" i="15"/>
  <c r="AB19" i="15"/>
  <c r="AB5" i="15"/>
  <c r="AB18" i="15"/>
  <c r="AB10" i="15"/>
  <c r="AB17" i="15"/>
  <c r="AB22" i="15"/>
  <c r="AB15" i="15"/>
  <c r="AB3" i="15"/>
  <c r="AA27" i="15"/>
  <c r="AB12" i="15"/>
  <c r="AB4" i="15"/>
  <c r="AB9" i="15"/>
  <c r="AB16" i="13"/>
  <c r="AB3" i="13"/>
  <c r="AB24" i="13"/>
  <c r="AB32" i="13"/>
  <c r="AB75" i="13"/>
  <c r="AB28" i="13"/>
  <c r="AB62" i="13"/>
  <c r="AB81" i="13"/>
  <c r="AB9" i="13"/>
  <c r="AG45" i="13"/>
  <c r="AG65" i="13"/>
  <c r="AB56" i="13"/>
  <c r="AB37" i="13"/>
  <c r="AB7" i="13"/>
  <c r="AB36" i="13"/>
  <c r="AB82" i="13"/>
  <c r="AB29" i="13"/>
  <c r="AB49" i="13"/>
  <c r="AB18" i="13"/>
  <c r="AB13" i="13"/>
  <c r="AB59" i="13"/>
  <c r="AB14" i="13"/>
  <c r="AB76" i="13"/>
  <c r="AB4" i="13"/>
  <c r="AB43" i="13"/>
  <c r="AB20" i="13"/>
  <c r="AB72" i="13"/>
  <c r="AB22" i="13"/>
  <c r="AB65" i="13"/>
  <c r="AB80" i="13"/>
  <c r="AB40" i="13"/>
  <c r="AB46" i="13"/>
  <c r="AB42" i="13"/>
  <c r="AB58" i="13"/>
  <c r="AB57" i="13"/>
  <c r="AB64" i="13"/>
  <c r="AB19" i="13"/>
  <c r="AB54" i="13"/>
  <c r="AB60" i="13"/>
  <c r="AB34" i="13"/>
  <c r="AB79" i="13"/>
  <c r="AB55" i="13"/>
  <c r="AB61" i="13"/>
  <c r="AB69" i="13"/>
  <c r="AB74" i="13"/>
  <c r="AB78" i="13"/>
  <c r="AB85" i="13"/>
  <c r="AB41" i="13"/>
  <c r="AB50" i="13"/>
  <c r="AB45" i="13"/>
  <c r="AB83" i="13"/>
  <c r="AB53" i="13"/>
  <c r="AB30" i="13"/>
  <c r="AB63" i="13"/>
  <c r="AB11" i="13"/>
  <c r="AB8" i="13"/>
  <c r="AB47" i="13"/>
  <c r="AB31" i="13"/>
  <c r="AB26" i="13"/>
  <c r="AB67" i="13"/>
  <c r="AB6" i="13"/>
  <c r="AB71" i="13"/>
  <c r="AB10" i="13"/>
  <c r="AB35" i="13"/>
  <c r="AB17" i="13"/>
  <c r="AB25" i="13"/>
  <c r="AB77" i="13"/>
  <c r="AB73" i="13"/>
  <c r="AB23" i="13"/>
  <c r="AB21" i="13"/>
  <c r="AB38" i="13"/>
  <c r="AB70" i="13"/>
  <c r="AB33" i="13"/>
  <c r="AB52" i="13"/>
  <c r="AB15" i="13"/>
  <c r="AB51" i="13"/>
  <c r="AB44" i="13"/>
  <c r="AB48" i="13"/>
  <c r="AB68" i="13"/>
  <c r="AB12" i="13"/>
  <c r="AB39" i="13"/>
  <c r="AB5" i="13"/>
  <c r="AB84" i="13"/>
  <c r="AB66" i="13"/>
  <c r="AB27" i="13"/>
  <c r="AG6" i="13"/>
  <c r="AG71" i="13"/>
  <c r="AG10" i="13"/>
  <c r="AG35" i="13"/>
  <c r="AG17" i="13"/>
  <c r="AG25" i="13"/>
  <c r="AG77" i="13"/>
  <c r="AG73" i="13"/>
  <c r="AG23" i="13"/>
  <c r="AG21" i="13"/>
  <c r="AG38" i="13"/>
  <c r="AG70" i="13"/>
  <c r="AG33" i="13"/>
  <c r="AG52" i="13"/>
  <c r="AG15" i="13"/>
  <c r="AG51" i="13"/>
  <c r="AG44" i="13"/>
  <c r="AG48" i="13"/>
  <c r="AG68" i="13"/>
  <c r="AG12" i="13"/>
  <c r="AG39" i="13"/>
  <c r="AG5" i="13"/>
  <c r="AG84" i="13"/>
  <c r="AG66" i="13"/>
  <c r="AG74" i="13"/>
  <c r="AG78" i="13"/>
  <c r="AG85" i="13"/>
  <c r="AG41" i="13"/>
  <c r="AG50" i="13"/>
  <c r="AG83" i="13"/>
  <c r="AG53" i="13"/>
  <c r="AG30" i="13"/>
  <c r="AG63" i="13"/>
  <c r="AG11" i="13"/>
  <c r="AG8" i="13"/>
  <c r="AG47" i="13"/>
  <c r="AG31" i="13"/>
  <c r="AG26" i="13"/>
  <c r="AG67" i="13"/>
  <c r="AF87" i="13"/>
  <c r="AE87" i="13"/>
  <c r="AD87" i="13"/>
  <c r="AC87" i="13"/>
  <c r="AA87" i="13"/>
  <c r="Z87" i="13"/>
  <c r="Y87" i="13"/>
  <c r="X87" i="13"/>
  <c r="W87" i="13"/>
  <c r="V87" i="13"/>
  <c r="U87" i="13"/>
  <c r="T87" i="13"/>
  <c r="S87" i="13"/>
  <c r="R87" i="13"/>
  <c r="Q87" i="13"/>
  <c r="P87" i="13"/>
  <c r="O87" i="13"/>
  <c r="N87" i="13"/>
  <c r="M87" i="13"/>
  <c r="L87" i="13"/>
  <c r="K87" i="13"/>
  <c r="J87" i="13"/>
  <c r="I87" i="13"/>
  <c r="H87" i="13"/>
  <c r="G87" i="13"/>
  <c r="F87" i="13"/>
  <c r="E87" i="13"/>
  <c r="D87" i="13"/>
  <c r="C87" i="13"/>
  <c r="AG69" i="13"/>
  <c r="AG61" i="13"/>
  <c r="AG55" i="13"/>
  <c r="AG81" i="13"/>
  <c r="AG62" i="13"/>
  <c r="AG79" i="13"/>
  <c r="AG34" i="13"/>
  <c r="AG60" i="13"/>
  <c r="AG54" i="13"/>
  <c r="AG28" i="13"/>
  <c r="AG75" i="13"/>
  <c r="AG32" i="13"/>
  <c r="AG19" i="13"/>
  <c r="AG64" i="13"/>
  <c r="AG24" i="13"/>
  <c r="AG57" i="13"/>
  <c r="AG58" i="13"/>
  <c r="AG42" i="13"/>
  <c r="AG46" i="13"/>
  <c r="AG40" i="13"/>
  <c r="AG80" i="13"/>
  <c r="AG22" i="13"/>
  <c r="AG72" i="13"/>
  <c r="AG9" i="13"/>
  <c r="AG20" i="13"/>
  <c r="AG3" i="13"/>
  <c r="AG43" i="13"/>
  <c r="AG4" i="13"/>
  <c r="AG76" i="13"/>
  <c r="AG14" i="13"/>
  <c r="AG59" i="13"/>
  <c r="AG13" i="13"/>
  <c r="AG18" i="13"/>
  <c r="AG16" i="13"/>
  <c r="AG49" i="13"/>
  <c r="AG29" i="13"/>
  <c r="AG82" i="13"/>
  <c r="AG36" i="13"/>
  <c r="AG7" i="13"/>
  <c r="AG37" i="13"/>
  <c r="AG56" i="13"/>
  <c r="AG27" i="13"/>
  <c r="AH65" i="13" l="1"/>
  <c r="AB27" i="15"/>
  <c r="AH28" i="13"/>
  <c r="AH41" i="13"/>
  <c r="AH39" i="13"/>
  <c r="AH44" i="13"/>
  <c r="AH33" i="13"/>
  <c r="AH23" i="13"/>
  <c r="AH6" i="13"/>
  <c r="AH56" i="13"/>
  <c r="AH40" i="13"/>
  <c r="AH17" i="13"/>
  <c r="AH20" i="13"/>
  <c r="AH8" i="13"/>
  <c r="AH30" i="13"/>
  <c r="AH43" i="13"/>
  <c r="AH49" i="13"/>
  <c r="AH12" i="13"/>
  <c r="AH70" i="13"/>
  <c r="AH35" i="13"/>
  <c r="AH53" i="13"/>
  <c r="AH61" i="13"/>
  <c r="AH79" i="13"/>
  <c r="AH42" i="13"/>
  <c r="AH47" i="13"/>
  <c r="AH63" i="13"/>
  <c r="AH68" i="13"/>
  <c r="AH51" i="13"/>
  <c r="AH10" i="13"/>
  <c r="AH67" i="13"/>
  <c r="AH3" i="13"/>
  <c r="AH37" i="13"/>
  <c r="AH18" i="13"/>
  <c r="AH13" i="13"/>
  <c r="AH9" i="13"/>
  <c r="AH58" i="13"/>
  <c r="AH19" i="13"/>
  <c r="AH54" i="13"/>
  <c r="AH50" i="13"/>
  <c r="AH78" i="13"/>
  <c r="AH66" i="13"/>
  <c r="AH38" i="13"/>
  <c r="AH73" i="13"/>
  <c r="AH75" i="13"/>
  <c r="AH26" i="13"/>
  <c r="AH83" i="13"/>
  <c r="AH74" i="13"/>
  <c r="AH48" i="13"/>
  <c r="AH21" i="13"/>
  <c r="AH71" i="13"/>
  <c r="AH31" i="13"/>
  <c r="AH45" i="13"/>
  <c r="AH84" i="13"/>
  <c r="AH15" i="13"/>
  <c r="AH77" i="13"/>
  <c r="AH76" i="13"/>
  <c r="AH64" i="13"/>
  <c r="AH82" i="13"/>
  <c r="AH16" i="13"/>
  <c r="AH57" i="13"/>
  <c r="AH32" i="13"/>
  <c r="AH81" i="13"/>
  <c r="AH69" i="13"/>
  <c r="AH11" i="13"/>
  <c r="AH85" i="13"/>
  <c r="AH5" i="13"/>
  <c r="AH52" i="13"/>
  <c r="AH25" i="13"/>
  <c r="AG87" i="13"/>
  <c r="AH36" i="13"/>
  <c r="AH59" i="13"/>
  <c r="AH4" i="13"/>
  <c r="AH22" i="13"/>
  <c r="AH34" i="13"/>
  <c r="AB87" i="13"/>
  <c r="AH46" i="13"/>
  <c r="AH55" i="13"/>
  <c r="AH7" i="13"/>
  <c r="AH29" i="13"/>
  <c r="AH14" i="13"/>
  <c r="AH72" i="13"/>
  <c r="AH80" i="13"/>
  <c r="AH24" i="13"/>
  <c r="AH60" i="13"/>
  <c r="AH62" i="13"/>
  <c r="AH27" i="13"/>
  <c r="AH87" i="13" l="1"/>
  <c r="A4" i="13" l="1"/>
  <c r="A5" i="13" s="1"/>
  <c r="A6" i="13" s="1"/>
  <c r="A7" i="13" l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7" i="13" l="1"/>
  <c r="I88" i="13" l="1"/>
  <c r="C88" i="13"/>
  <c r="AA88" i="13"/>
  <c r="H88" i="13"/>
  <c r="E88" i="13"/>
  <c r="Y88" i="13"/>
  <c r="X88" i="13"/>
  <c r="F88" i="13"/>
  <c r="D88" i="13"/>
  <c r="N88" i="13"/>
  <c r="G88" i="13"/>
  <c r="M88" i="13"/>
  <c r="S88" i="13"/>
  <c r="T88" i="13"/>
  <c r="L88" i="13"/>
  <c r="O88" i="13"/>
  <c r="K88" i="13"/>
  <c r="Z88" i="13"/>
  <c r="Q88" i="13"/>
  <c r="P88" i="13"/>
  <c r="J88" i="13"/>
  <c r="R88" i="13"/>
  <c r="W88" i="13"/>
  <c r="V88" i="13"/>
  <c r="U88" i="13"/>
  <c r="A27" i="15" l="1"/>
  <c r="O28" i="15" s="1"/>
  <c r="R28" i="15" l="1"/>
  <c r="M28" i="15"/>
  <c r="H28" i="15"/>
  <c r="C28" i="15"/>
  <c r="S28" i="15"/>
  <c r="F28" i="15"/>
  <c r="V28" i="15"/>
  <c r="Q28" i="15"/>
  <c r="L28" i="15"/>
  <c r="G28" i="15"/>
  <c r="J28" i="15"/>
  <c r="E28" i="15"/>
  <c r="U28" i="15"/>
  <c r="P28" i="15"/>
  <c r="K28" i="15"/>
  <c r="N28" i="15"/>
  <c r="I28" i="15"/>
  <c r="D28" i="15"/>
  <c r="T28" i="15"/>
</calcChain>
</file>

<file path=xl/sharedStrings.xml><?xml version="1.0" encoding="utf-8"?>
<sst xmlns="http://schemas.openxmlformats.org/spreadsheetml/2006/main" count="294" uniqueCount="167">
  <si>
    <t>№ п/п</t>
  </si>
  <si>
    <t>Код</t>
  </si>
  <si>
    <t>Задача4(15)</t>
  </si>
  <si>
    <t>Задача3(15)</t>
  </si>
  <si>
    <t>Задача2(15)</t>
  </si>
  <si>
    <t>Задача1(15)</t>
  </si>
  <si>
    <t>-</t>
  </si>
  <si>
    <t>Задачи (60)</t>
  </si>
  <si>
    <t>Тест(5+20+30)</t>
  </si>
  <si>
    <t>Э1</t>
  </si>
  <si>
    <t>Э78</t>
  </si>
  <si>
    <t>Э305</t>
  </si>
  <si>
    <t>Э66</t>
  </si>
  <si>
    <t>э67</t>
  </si>
  <si>
    <t>э76</t>
  </si>
  <si>
    <t>э83</t>
  </si>
  <si>
    <t>э73</t>
  </si>
  <si>
    <t>э71</t>
  </si>
  <si>
    <t>э306</t>
  </si>
  <si>
    <t>э77</t>
  </si>
  <si>
    <t>э68</t>
  </si>
  <si>
    <t>э15</t>
  </si>
  <si>
    <t>э13</t>
  </si>
  <si>
    <t>э307</t>
  </si>
  <si>
    <t>э36</t>
  </si>
  <si>
    <t>э43</t>
  </si>
  <si>
    <t>э34</t>
  </si>
  <si>
    <t>э42</t>
  </si>
  <si>
    <t>Э44</t>
  </si>
  <si>
    <t>э40</t>
  </si>
  <si>
    <t>э35</t>
  </si>
  <si>
    <t>э33</t>
  </si>
  <si>
    <t>э47</t>
  </si>
  <si>
    <t>э58</t>
  </si>
  <si>
    <t>э51</t>
  </si>
  <si>
    <t>э60</t>
  </si>
  <si>
    <t>э55</t>
  </si>
  <si>
    <t>э52</t>
  </si>
  <si>
    <t>э62</t>
  </si>
  <si>
    <t>э48</t>
  </si>
  <si>
    <t>э61</t>
  </si>
  <si>
    <t>э91</t>
  </si>
  <si>
    <t>э84</t>
  </si>
  <si>
    <t>э87</t>
  </si>
  <si>
    <t>э92</t>
  </si>
  <si>
    <t>э29</t>
  </si>
  <si>
    <t>э19</t>
  </si>
  <si>
    <t>э20</t>
  </si>
  <si>
    <t>э28</t>
  </si>
  <si>
    <t>э31</t>
  </si>
  <si>
    <t>э30</t>
  </si>
  <si>
    <t>э22</t>
  </si>
  <si>
    <t>Задача1(10)</t>
  </si>
  <si>
    <t>Задача2(10)</t>
  </si>
  <si>
    <t>Задача3(10)</t>
  </si>
  <si>
    <t>Задачи (30)</t>
  </si>
  <si>
    <t>Итого(85)</t>
  </si>
  <si>
    <t>э201</t>
  </si>
  <si>
    <t>э203</t>
  </si>
  <si>
    <t>э205</t>
  </si>
  <si>
    <t>э207</t>
  </si>
  <si>
    <t>э208</t>
  </si>
  <si>
    <t>э209</t>
  </si>
  <si>
    <t>э210</t>
  </si>
  <si>
    <t>э211</t>
  </si>
  <si>
    <t>э212</t>
  </si>
  <si>
    <t>э213</t>
  </si>
  <si>
    <t>э214</t>
  </si>
  <si>
    <t>э219</t>
  </si>
  <si>
    <t>э220</t>
  </si>
  <si>
    <t>э222</t>
  </si>
  <si>
    <t>э224</t>
  </si>
  <si>
    <t>э226</t>
  </si>
  <si>
    <t>э227</t>
  </si>
  <si>
    <t>э232</t>
  </si>
  <si>
    <t>э234</t>
  </si>
  <si>
    <t>э237</t>
  </si>
  <si>
    <t>э238</t>
  </si>
  <si>
    <t>э239</t>
  </si>
  <si>
    <t>э242</t>
  </si>
  <si>
    <t>э243</t>
  </si>
  <si>
    <t>э244</t>
  </si>
  <si>
    <t>э245</t>
  </si>
  <si>
    <t>э250</t>
  </si>
  <si>
    <t>э251</t>
  </si>
  <si>
    <t>э252</t>
  </si>
  <si>
    <t>э253</t>
  </si>
  <si>
    <t>э257</t>
  </si>
  <si>
    <t>э259</t>
  </si>
  <si>
    <t>э260</t>
  </si>
  <si>
    <t>э261</t>
  </si>
  <si>
    <t>э264</t>
  </si>
  <si>
    <t>э268</t>
  </si>
  <si>
    <t>э271</t>
  </si>
  <si>
    <t>э272</t>
  </si>
  <si>
    <t>э274</t>
  </si>
  <si>
    <t>э276</t>
  </si>
  <si>
    <t>э278</t>
  </si>
  <si>
    <t>э280</t>
  </si>
  <si>
    <t>э282</t>
  </si>
  <si>
    <t>э283</t>
  </si>
  <si>
    <t>э139</t>
  </si>
  <si>
    <t>э138</t>
  </si>
  <si>
    <t>э140</t>
  </si>
  <si>
    <t>э112</t>
  </si>
  <si>
    <t>э115</t>
  </si>
  <si>
    <t>э114</t>
  </si>
  <si>
    <t>э109</t>
  </si>
  <si>
    <t>э120</t>
  </si>
  <si>
    <t>э116</t>
  </si>
  <si>
    <t>э118</t>
  </si>
  <si>
    <t>э113</t>
  </si>
  <si>
    <t>э110</t>
  </si>
  <si>
    <t>э111</t>
  </si>
  <si>
    <t>э119</t>
  </si>
  <si>
    <t>э122</t>
  </si>
  <si>
    <t>э95</t>
  </si>
  <si>
    <t>э101</t>
  </si>
  <si>
    <t>э105</t>
  </si>
  <si>
    <t>э300</t>
  </si>
  <si>
    <t>э104</t>
  </si>
  <si>
    <t>э100</t>
  </si>
  <si>
    <t>э106</t>
  </si>
  <si>
    <t>Тест(5+20+15)</t>
  </si>
  <si>
    <t>Задачи (45)</t>
  </si>
  <si>
    <t>э160</t>
  </si>
  <si>
    <t>э186</t>
  </si>
  <si>
    <t>э169</t>
  </si>
  <si>
    <t>э156</t>
  </si>
  <si>
    <t>э166</t>
  </si>
  <si>
    <t>э143</t>
  </si>
  <si>
    <t>э188</t>
  </si>
  <si>
    <t>э185</t>
  </si>
  <si>
    <t>э184</t>
  </si>
  <si>
    <t>э159</t>
  </si>
  <si>
    <t>э161</t>
  </si>
  <si>
    <t>э155</t>
  </si>
  <si>
    <t>э177</t>
  </si>
  <si>
    <t>э181</t>
  </si>
  <si>
    <t>э164</t>
  </si>
  <si>
    <t>э162</t>
  </si>
  <si>
    <t>э308</t>
  </si>
  <si>
    <t>Э302</t>
  </si>
  <si>
    <t>э301</t>
  </si>
  <si>
    <t>э183</t>
  </si>
  <si>
    <t>э146</t>
  </si>
  <si>
    <t>э154</t>
  </si>
  <si>
    <t>э145</t>
  </si>
  <si>
    <t>э153</t>
  </si>
  <si>
    <t>э303</t>
  </si>
  <si>
    <t>э304</t>
  </si>
  <si>
    <t>э197</t>
  </si>
  <si>
    <t>э196</t>
  </si>
  <si>
    <t>э168</t>
  </si>
  <si>
    <t>э175</t>
  </si>
  <si>
    <t>э165</t>
  </si>
  <si>
    <t>э148</t>
  </si>
  <si>
    <t>э130</t>
  </si>
  <si>
    <t>э144</t>
  </si>
  <si>
    <t>э291</t>
  </si>
  <si>
    <t>э286</t>
  </si>
  <si>
    <t>э290</t>
  </si>
  <si>
    <t>э284</t>
  </si>
  <si>
    <t>э285</t>
  </si>
  <si>
    <t>э287</t>
  </si>
  <si>
    <t>Тест(5+30+15)</t>
  </si>
  <si>
    <t>Итого(110)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</si>
</sst>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%"/>
  </numFmts>
  <fonts count="6" x14ac:knownFonts="1">
    <font>
      <sz val="10"/>
      <name val="Arial CYR"/>
      <charset val="204"/>
    </font>
    <font>
      <sz val="7"/>
      <name val="Arial Cyr"/>
      <charset val="204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1" xfId="0" applyFill="1" applyBorder="1" applyAlignment="1">
      <alignment textRotation="90"/>
    </xf>
    <xf numFmtId="0" fontId="0" fillId="2" borderId="9" xfId="0" applyFill="1" applyBorder="1" applyAlignment="1">
      <alignment horizontal="center" textRotation="90"/>
    </xf>
    <xf numFmtId="0" fontId="0" fillId="0" borderId="0" xfId="0" applyFill="1" applyBorder="1"/>
    <xf numFmtId="0" fontId="0" fillId="0" borderId="0" xfId="0" applyFill="1"/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9" xfId="0" applyBorder="1" applyAlignment="1"/>
    <xf numFmtId="0" fontId="1" fillId="0" borderId="6" xfId="0" applyFont="1" applyBorder="1" applyAlignment="1">
      <alignment horizontal="center"/>
    </xf>
    <xf numFmtId="164" fontId="0" fillId="0" borderId="16" xfId="0" applyNumberForma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Fill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15" xfId="0" applyFill="1" applyBorder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22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3" fillId="4" borderId="1" xfId="0" applyFont="1" applyFill="1" applyBorder="1" applyAlignment="1">
      <alignment textRotation="90"/>
    </xf>
    <xf numFmtId="0" fontId="3" fillId="4" borderId="20" xfId="0" applyFont="1" applyFill="1" applyBorder="1" applyAlignment="1">
      <alignment horizontal="center" textRotation="90"/>
    </xf>
    <xf numFmtId="1" fontId="3" fillId="4" borderId="19" xfId="0" applyNumberFormat="1" applyFont="1" applyFill="1" applyBorder="1" applyAlignment="1">
      <alignment horizontal="center"/>
    </xf>
    <xf numFmtId="1" fontId="3" fillId="4" borderId="2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vertical="center"/>
    </xf>
    <xf numFmtId="164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64" fontId="3" fillId="4" borderId="24" xfId="0" applyNumberFormat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 vertical="center"/>
    </xf>
    <xf numFmtId="164" fontId="0" fillId="4" borderId="9" xfId="0" applyNumberFormat="1" applyFill="1" applyBorder="1" applyAlignment="1">
      <alignment vertical="center"/>
    </xf>
    <xf numFmtId="0" fontId="3" fillId="4" borderId="9" xfId="0" applyFont="1" applyFill="1" applyBorder="1" applyAlignment="1">
      <alignment horizontal="center" textRotation="90"/>
    </xf>
    <xf numFmtId="164" fontId="3" fillId="4" borderId="26" xfId="0" applyNumberFormat="1" applyFont="1" applyFill="1" applyBorder="1" applyAlignment="1">
      <alignment horizontal="center"/>
    </xf>
    <xf numFmtId="164" fontId="0" fillId="5" borderId="23" xfId="0" applyNumberForma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9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164" fontId="3" fillId="4" borderId="33" xfId="0" applyNumberFormat="1" applyFont="1" applyFill="1" applyBorder="1" applyAlignment="1">
      <alignment horizontal="center"/>
    </xf>
    <xf numFmtId="0" fontId="0" fillId="0" borderId="0" xfId="0" applyBorder="1"/>
    <xf numFmtId="0" fontId="2" fillId="0" borderId="0" xfId="1" applyFont="1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64" fontId="3" fillId="4" borderId="30" xfId="0" applyNumberFormat="1" applyFont="1" applyFill="1" applyBorder="1" applyAlignment="1">
      <alignment horizontal="center" vertical="center"/>
    </xf>
    <xf numFmtId="164" fontId="3" fillId="4" borderId="42" xfId="0" applyNumberFormat="1" applyFont="1" applyFill="1" applyBorder="1" applyAlignment="1">
      <alignment vertical="center"/>
    </xf>
    <xf numFmtId="0" fontId="0" fillId="0" borderId="39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1" fontId="3" fillId="4" borderId="34" xfId="0" applyNumberFormat="1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7" xfId="0" applyBorder="1"/>
    <xf numFmtId="0" fontId="0" fillId="0" borderId="44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1" fontId="3" fillId="4" borderId="33" xfId="0" applyNumberFormat="1" applyFont="1" applyFill="1" applyBorder="1" applyAlignment="1">
      <alignment horizontal="center"/>
    </xf>
    <xf numFmtId="164" fontId="0" fillId="0" borderId="48" xfId="0" applyNumberFormat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64" fontId="0" fillId="0" borderId="47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0" fontId="0" fillId="0" borderId="23" xfId="0" applyNumberFormat="1" applyFill="1" applyBorder="1" applyAlignment="1">
      <alignment horizontal="center"/>
    </xf>
    <xf numFmtId="165" fontId="0" fillId="0" borderId="23" xfId="0" applyNumberFormat="1" applyFill="1" applyBorder="1" applyAlignment="1">
      <alignment horizontal="center"/>
    </xf>
    <xf numFmtId="9" fontId="0" fillId="0" borderId="23" xfId="0" applyNumberFormat="1" applyFill="1" applyBorder="1" applyAlignment="1">
      <alignment horizontal="center"/>
    </xf>
    <xf numFmtId="164" fontId="0" fillId="5" borderId="1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24" xfId="1" applyFont="1" applyFill="1" applyBorder="1" applyAlignment="1">
      <alignment horizontal="center" vertical="center" wrapText="1"/>
    </xf>
    <xf numFmtId="0" fontId="2" fillId="0" borderId="49" xfId="1" applyFont="1" applyFill="1" applyBorder="1" applyAlignment="1">
      <alignment horizontal="center" vertical="center" wrapText="1"/>
    </xf>
    <xf numFmtId="0" fontId="2" fillId="0" borderId="50" xfId="1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0" fillId="0" borderId="34" xfId="0" applyBorder="1"/>
    <xf numFmtId="1" fontId="0" fillId="0" borderId="1" xfId="0" applyNumberFormat="1" applyBorder="1" applyAlignment="1">
      <alignment horizontal="center" vertical="center"/>
    </xf>
    <xf numFmtId="0" fontId="2" fillId="0" borderId="51" xfId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0" fontId="2" fillId="0" borderId="52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5" fillId="2" borderId="9" xfId="0" applyFont="1" applyFill="1" applyBorder="1" applyAlignment="1">
      <alignment horizontal="center" vertical="center" textRotation="90"/>
    </xf>
    <xf numFmtId="0" fontId="5" fillId="2" borderId="30" xfId="0" applyFont="1" applyFill="1" applyBorder="1" applyAlignment="1">
      <alignment horizontal="center" vertical="center" textRotation="90"/>
    </xf>
    <xf numFmtId="0" fontId="5" fillId="2" borderId="42" xfId="0" applyFont="1" applyFill="1" applyBorder="1" applyAlignment="1">
      <alignment horizontal="center" vertical="center" textRotation="90"/>
    </xf>
    <xf numFmtId="164" fontId="0" fillId="5" borderId="37" xfId="0" applyNumberForma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18"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2"/>
  <sheetViews>
    <sheetView zoomScale="85" zoomScaleNormal="85" workbookViewId="0">
      <selection sqref="A1:A2"/>
    </sheetView>
  </sheetViews>
  <sheetFormatPr defaultColWidth="8.85546875" defaultRowHeight="15" x14ac:dyDescent="0.25"/>
  <cols>
    <col min="1" max="1" width="4.42578125" bestFit="1" customWidth="1"/>
    <col min="2" max="2" width="5.5703125" style="1" bestFit="1" customWidth="1"/>
    <col min="3" max="17" width="3.28515625" style="1" customWidth="1"/>
    <col min="18" max="18" width="4" style="1" customWidth="1"/>
    <col min="19" max="19" width="7.42578125" style="1" customWidth="1"/>
    <col min="20" max="20" width="4" style="1" customWidth="1"/>
    <col min="21" max="21" width="4.28515625" style="1" customWidth="1"/>
    <col min="22" max="22" width="4.85546875" style="1" customWidth="1"/>
    <col min="23" max="23" width="5.42578125" style="1" customWidth="1"/>
    <col min="24" max="24" width="4.28515625" style="1" customWidth="1"/>
    <col min="25" max="25" width="4.140625" style="1" customWidth="1"/>
    <col min="26" max="26" width="4.28515625" style="1" customWidth="1"/>
    <col min="27" max="27" width="7.5703125" style="1" customWidth="1"/>
    <col min="28" max="28" width="8.28515625" style="48" customWidth="1"/>
    <col min="29" max="29" width="6.7109375" style="1" customWidth="1"/>
    <col min="30" max="30" width="5.85546875" style="1" customWidth="1"/>
    <col min="31" max="31" width="4.42578125" style="1" customWidth="1"/>
    <col min="32" max="32" width="8.28515625" style="48" bestFit="1" customWidth="1"/>
    <col min="33" max="33" width="7.85546875" style="48" customWidth="1"/>
    <col min="34" max="34" width="7.42578125" customWidth="1"/>
  </cols>
  <sheetData>
    <row r="1" spans="1:38" ht="13.5" thickBot="1" x14ac:dyDescent="0.25">
      <c r="A1" s="113" t="s">
        <v>0</v>
      </c>
      <c r="B1" s="113" t="s">
        <v>1</v>
      </c>
      <c r="C1" s="2">
        <v>1</v>
      </c>
      <c r="D1" s="3">
        <v>2</v>
      </c>
      <c r="E1" s="3">
        <v>2</v>
      </c>
      <c r="F1" s="3">
        <v>2</v>
      </c>
      <c r="G1" s="61">
        <v>2</v>
      </c>
      <c r="H1" s="62">
        <v>3</v>
      </c>
      <c r="I1" s="63">
        <v>3</v>
      </c>
      <c r="J1" s="63">
        <v>4</v>
      </c>
      <c r="K1" s="63">
        <v>4</v>
      </c>
      <c r="L1" s="63">
        <v>2</v>
      </c>
      <c r="M1" s="63">
        <v>1</v>
      </c>
      <c r="N1" s="63">
        <v>4</v>
      </c>
      <c r="O1" s="63">
        <v>3</v>
      </c>
      <c r="P1" s="63">
        <v>4</v>
      </c>
      <c r="Q1" s="64">
        <v>1</v>
      </c>
      <c r="R1" s="4">
        <v>12</v>
      </c>
      <c r="S1" s="3">
        <v>123</v>
      </c>
      <c r="T1" s="3">
        <v>24</v>
      </c>
      <c r="U1" s="4">
        <v>12</v>
      </c>
      <c r="V1" s="3">
        <v>123</v>
      </c>
      <c r="W1" s="3">
        <v>134</v>
      </c>
      <c r="X1" s="3">
        <v>124</v>
      </c>
      <c r="Y1" s="3">
        <v>12</v>
      </c>
      <c r="Z1" s="3">
        <v>123</v>
      </c>
      <c r="AA1" s="3">
        <v>124</v>
      </c>
      <c r="AB1" s="41"/>
      <c r="AC1" s="5"/>
      <c r="AD1" s="5"/>
      <c r="AE1" s="5"/>
      <c r="AF1" s="41"/>
      <c r="AG1" s="41"/>
    </row>
    <row r="2" spans="1:38" s="8" customFormat="1" ht="69" customHeight="1" thickBot="1" x14ac:dyDescent="0.25">
      <c r="A2" s="114"/>
      <c r="B2" s="114"/>
      <c r="C2" s="106">
        <v>1</v>
      </c>
      <c r="D2" s="107">
        <v>2</v>
      </c>
      <c r="E2" s="107">
        <v>3</v>
      </c>
      <c r="F2" s="107">
        <v>4</v>
      </c>
      <c r="G2" s="108">
        <v>5</v>
      </c>
      <c r="H2" s="109">
        <v>6</v>
      </c>
      <c r="I2" s="110">
        <v>7</v>
      </c>
      <c r="J2" s="110">
        <v>8</v>
      </c>
      <c r="K2" s="110">
        <v>9</v>
      </c>
      <c r="L2" s="110">
        <v>10</v>
      </c>
      <c r="M2" s="110">
        <v>11</v>
      </c>
      <c r="N2" s="110">
        <v>12</v>
      </c>
      <c r="O2" s="110">
        <v>13</v>
      </c>
      <c r="P2" s="110">
        <v>14</v>
      </c>
      <c r="Q2" s="111">
        <v>15</v>
      </c>
      <c r="R2" s="112">
        <v>16</v>
      </c>
      <c r="S2" s="107">
        <v>17</v>
      </c>
      <c r="T2" s="107">
        <v>18</v>
      </c>
      <c r="U2" s="107">
        <v>19</v>
      </c>
      <c r="V2" s="107">
        <v>20</v>
      </c>
      <c r="W2" s="107">
        <v>21</v>
      </c>
      <c r="X2" s="107">
        <v>22</v>
      </c>
      <c r="Y2" s="107">
        <v>23</v>
      </c>
      <c r="Z2" s="107">
        <v>24</v>
      </c>
      <c r="AA2" s="107">
        <v>25</v>
      </c>
      <c r="AB2" s="42" t="s">
        <v>8</v>
      </c>
      <c r="AC2" s="6" t="s">
        <v>52</v>
      </c>
      <c r="AD2" s="6" t="s">
        <v>53</v>
      </c>
      <c r="AE2" s="6" t="s">
        <v>54</v>
      </c>
      <c r="AF2" s="52" t="s">
        <v>55</v>
      </c>
      <c r="AG2" s="52" t="s">
        <v>56</v>
      </c>
      <c r="AH2" s="7"/>
      <c r="AI2" s="7"/>
      <c r="AJ2" s="7"/>
      <c r="AK2" s="7"/>
      <c r="AL2" s="7"/>
    </row>
    <row r="3" spans="1:38" x14ac:dyDescent="0.25">
      <c r="A3" s="37">
        <v>1</v>
      </c>
      <c r="B3" s="102" t="s">
        <v>44</v>
      </c>
      <c r="C3" s="103">
        <v>1</v>
      </c>
      <c r="D3" s="9">
        <v>2</v>
      </c>
      <c r="E3" s="9">
        <v>2</v>
      </c>
      <c r="F3" s="9">
        <v>2</v>
      </c>
      <c r="G3" s="11">
        <v>2</v>
      </c>
      <c r="H3" s="67">
        <v>3</v>
      </c>
      <c r="I3" s="68">
        <v>3</v>
      </c>
      <c r="J3" s="68">
        <v>4</v>
      </c>
      <c r="K3" s="68">
        <v>4</v>
      </c>
      <c r="L3" s="68">
        <v>2</v>
      </c>
      <c r="M3" s="68">
        <v>1</v>
      </c>
      <c r="N3" s="68">
        <v>2</v>
      </c>
      <c r="O3" s="68">
        <v>3</v>
      </c>
      <c r="P3" s="68">
        <v>2</v>
      </c>
      <c r="Q3" s="69">
        <v>1</v>
      </c>
      <c r="R3" s="10">
        <v>12</v>
      </c>
      <c r="S3" s="9">
        <v>1234</v>
      </c>
      <c r="T3" s="9">
        <v>24</v>
      </c>
      <c r="U3" s="10">
        <v>13</v>
      </c>
      <c r="V3" s="9">
        <v>13</v>
      </c>
      <c r="W3" s="9">
        <v>13</v>
      </c>
      <c r="X3" s="9">
        <v>13</v>
      </c>
      <c r="Y3" s="9">
        <v>24</v>
      </c>
      <c r="Z3" s="9">
        <v>12</v>
      </c>
      <c r="AA3" s="11">
        <v>124</v>
      </c>
      <c r="AB3" s="43">
        <f t="shared" ref="AB3:AB45" si="0">1*(SUM(IF(C3=$C$1,1,0),IF(D3=$D$1,1,0),IF(E3=$E$1,1,0),IF(F3=$F$1,1,0),IF(G3=$G$1,1,0)))+2*(SUM(IF(H3=$H$1,1,0),IF(I3=$I$1,1,0),IF(J3=$J$1,1,0),IF(K3=$K$1,1,0),IF(L3=$L$1,1,0),IF(M3=$M$1,1,0),IF(N3=$N$1,1,0),IF(O3=$O$1,1,0),IF(P3=$P$1,1,0),IF(Q3=$Q$1,1,0)))+3*(SUM(IF(R3=$R$1,1,0),IF(S3=$S$1,1,0),IF(T3=$T$1,1,0),IF(U3=$U$1,1,0),IF(V3=$V$1,1,0),IF(W3=$W$1,1,0),IF(X3=$X$1,1,0),IF(Y3=$Y$1,1,0),IF(Z3=$Z$1,1,0),IF(AA3=$AA$1,1,0)))</f>
        <v>30</v>
      </c>
      <c r="AC3" s="28">
        <v>10</v>
      </c>
      <c r="AD3" s="29">
        <v>10</v>
      </c>
      <c r="AE3" s="29">
        <v>8</v>
      </c>
      <c r="AF3" s="49">
        <f t="shared" ref="AF3:AF45" si="1">SUM(AC3:AE3)</f>
        <v>28</v>
      </c>
      <c r="AG3" s="49">
        <f t="shared" ref="AG3:AG45" si="2">AB3+AF3</f>
        <v>58</v>
      </c>
    </row>
    <row r="4" spans="1:38" x14ac:dyDescent="0.25">
      <c r="A4" s="38">
        <f t="shared" ref="A4:A45" si="3">A3+1</f>
        <v>2</v>
      </c>
      <c r="B4" s="104" t="s">
        <v>19</v>
      </c>
      <c r="C4" s="35">
        <v>1</v>
      </c>
      <c r="D4" s="34">
        <v>2</v>
      </c>
      <c r="E4" s="34">
        <v>2</v>
      </c>
      <c r="F4" s="34">
        <v>2</v>
      </c>
      <c r="G4" s="40">
        <v>1</v>
      </c>
      <c r="H4" s="35">
        <v>3</v>
      </c>
      <c r="I4" s="34">
        <v>3</v>
      </c>
      <c r="J4" s="34">
        <v>4</v>
      </c>
      <c r="K4" s="34">
        <v>3</v>
      </c>
      <c r="L4" s="34">
        <v>2</v>
      </c>
      <c r="M4" s="34">
        <v>1</v>
      </c>
      <c r="N4" s="34">
        <v>2</v>
      </c>
      <c r="O4" s="34">
        <v>4</v>
      </c>
      <c r="P4" s="34">
        <v>4</v>
      </c>
      <c r="Q4" s="36">
        <v>1</v>
      </c>
      <c r="R4" s="39">
        <v>14</v>
      </c>
      <c r="S4" s="34">
        <v>234</v>
      </c>
      <c r="T4" s="34">
        <v>24</v>
      </c>
      <c r="U4" s="39">
        <v>12</v>
      </c>
      <c r="V4" s="34">
        <v>123</v>
      </c>
      <c r="W4" s="34">
        <v>1234</v>
      </c>
      <c r="X4" s="34">
        <v>13</v>
      </c>
      <c r="Y4" s="34">
        <v>124</v>
      </c>
      <c r="Z4" s="34">
        <v>134</v>
      </c>
      <c r="AA4" s="40">
        <v>124</v>
      </c>
      <c r="AB4" s="44">
        <f t="shared" si="0"/>
        <v>30</v>
      </c>
      <c r="AC4" s="27">
        <v>8</v>
      </c>
      <c r="AD4" s="26">
        <v>10</v>
      </c>
      <c r="AE4" s="26">
        <v>8</v>
      </c>
      <c r="AF4" s="53">
        <f t="shared" si="1"/>
        <v>26</v>
      </c>
      <c r="AG4" s="53">
        <f t="shared" si="2"/>
        <v>56</v>
      </c>
    </row>
    <row r="5" spans="1:38" x14ac:dyDescent="0.25">
      <c r="A5" s="38">
        <f t="shared" si="3"/>
        <v>3</v>
      </c>
      <c r="B5" s="104" t="s">
        <v>51</v>
      </c>
      <c r="C5" s="35">
        <v>2</v>
      </c>
      <c r="D5" s="34">
        <v>1</v>
      </c>
      <c r="E5" s="34">
        <v>2</v>
      </c>
      <c r="F5" s="34">
        <v>2</v>
      </c>
      <c r="G5" s="40">
        <v>1</v>
      </c>
      <c r="H5" s="35">
        <v>3</v>
      </c>
      <c r="I5" s="34">
        <v>3</v>
      </c>
      <c r="J5" s="34">
        <v>4</v>
      </c>
      <c r="K5" s="34">
        <v>4</v>
      </c>
      <c r="L5" s="34">
        <v>2</v>
      </c>
      <c r="M5" s="34">
        <v>2</v>
      </c>
      <c r="N5" s="34">
        <v>2</v>
      </c>
      <c r="O5" s="34">
        <v>3</v>
      </c>
      <c r="P5" s="34">
        <v>4</v>
      </c>
      <c r="Q5" s="36">
        <v>1</v>
      </c>
      <c r="R5" s="39">
        <v>34</v>
      </c>
      <c r="S5" s="34">
        <v>23</v>
      </c>
      <c r="T5" s="34">
        <v>24</v>
      </c>
      <c r="U5" s="39">
        <v>12</v>
      </c>
      <c r="V5" s="34">
        <v>13</v>
      </c>
      <c r="W5" s="34">
        <v>123</v>
      </c>
      <c r="X5" s="34">
        <v>14</v>
      </c>
      <c r="Y5" s="34">
        <v>12</v>
      </c>
      <c r="Z5" s="34">
        <v>13</v>
      </c>
      <c r="AA5" s="40">
        <v>24</v>
      </c>
      <c r="AB5" s="44">
        <f t="shared" si="0"/>
        <v>27</v>
      </c>
      <c r="AC5" s="27">
        <v>10</v>
      </c>
      <c r="AD5" s="54">
        <v>10</v>
      </c>
      <c r="AE5" s="26">
        <v>8</v>
      </c>
      <c r="AF5" s="53">
        <f t="shared" si="1"/>
        <v>28</v>
      </c>
      <c r="AG5" s="53">
        <f t="shared" si="2"/>
        <v>55</v>
      </c>
    </row>
    <row r="6" spans="1:38" x14ac:dyDescent="0.25">
      <c r="A6" s="38">
        <f t="shared" si="3"/>
        <v>4</v>
      </c>
      <c r="B6" s="104" t="s">
        <v>18</v>
      </c>
      <c r="C6" s="35">
        <v>1</v>
      </c>
      <c r="D6" s="34">
        <v>2</v>
      </c>
      <c r="E6" s="34">
        <v>2</v>
      </c>
      <c r="F6" s="34">
        <v>2</v>
      </c>
      <c r="G6" s="40">
        <v>2</v>
      </c>
      <c r="H6" s="35">
        <v>3</v>
      </c>
      <c r="I6" s="34">
        <v>3</v>
      </c>
      <c r="J6" s="34">
        <v>2</v>
      </c>
      <c r="K6" s="34">
        <v>4</v>
      </c>
      <c r="L6" s="34">
        <v>2</v>
      </c>
      <c r="M6" s="34">
        <v>1</v>
      </c>
      <c r="N6" s="34">
        <v>1</v>
      </c>
      <c r="O6" s="34">
        <v>3</v>
      </c>
      <c r="P6" s="34">
        <v>4</v>
      </c>
      <c r="Q6" s="36">
        <v>1</v>
      </c>
      <c r="R6" s="39">
        <v>12</v>
      </c>
      <c r="S6" s="34">
        <v>123</v>
      </c>
      <c r="T6" s="34">
        <v>24</v>
      </c>
      <c r="U6" s="39">
        <v>13</v>
      </c>
      <c r="V6" s="34">
        <v>12</v>
      </c>
      <c r="W6" s="34">
        <v>134</v>
      </c>
      <c r="X6" s="34">
        <v>13</v>
      </c>
      <c r="Y6" s="34">
        <v>2</v>
      </c>
      <c r="Z6" s="34">
        <v>13</v>
      </c>
      <c r="AA6" s="40">
        <v>124</v>
      </c>
      <c r="AB6" s="44">
        <f t="shared" si="0"/>
        <v>36</v>
      </c>
      <c r="AC6" s="27">
        <v>3</v>
      </c>
      <c r="AD6" s="54">
        <v>10</v>
      </c>
      <c r="AE6" s="26">
        <v>5</v>
      </c>
      <c r="AF6" s="53">
        <f t="shared" si="1"/>
        <v>18</v>
      </c>
      <c r="AG6" s="53">
        <f t="shared" si="2"/>
        <v>54</v>
      </c>
    </row>
    <row r="7" spans="1:38" x14ac:dyDescent="0.25">
      <c r="A7" s="38">
        <f t="shared" si="3"/>
        <v>5</v>
      </c>
      <c r="B7" s="104" t="s">
        <v>25</v>
      </c>
      <c r="C7" s="35">
        <v>1</v>
      </c>
      <c r="D7" s="34">
        <v>2</v>
      </c>
      <c r="E7" s="34">
        <v>2</v>
      </c>
      <c r="F7" s="34">
        <v>2</v>
      </c>
      <c r="G7" s="40">
        <v>2</v>
      </c>
      <c r="H7" s="35">
        <v>3</v>
      </c>
      <c r="I7" s="34">
        <v>3</v>
      </c>
      <c r="J7" s="34">
        <v>2</v>
      </c>
      <c r="K7" s="34">
        <v>4</v>
      </c>
      <c r="L7" s="34">
        <v>2</v>
      </c>
      <c r="M7" s="34">
        <v>4</v>
      </c>
      <c r="N7" s="34">
        <v>3</v>
      </c>
      <c r="O7" s="34">
        <v>3</v>
      </c>
      <c r="P7" s="34">
        <v>4</v>
      </c>
      <c r="Q7" s="36">
        <v>1</v>
      </c>
      <c r="R7" s="39">
        <v>12</v>
      </c>
      <c r="S7" s="34">
        <v>123</v>
      </c>
      <c r="T7" s="34">
        <v>24</v>
      </c>
      <c r="U7" s="39">
        <v>13</v>
      </c>
      <c r="V7" s="34">
        <v>13</v>
      </c>
      <c r="W7" s="34">
        <v>134</v>
      </c>
      <c r="X7" s="34">
        <v>124</v>
      </c>
      <c r="Y7" s="34">
        <v>124</v>
      </c>
      <c r="Z7" s="34">
        <v>13</v>
      </c>
      <c r="AA7" s="40">
        <v>124</v>
      </c>
      <c r="AB7" s="44">
        <f t="shared" si="0"/>
        <v>37</v>
      </c>
      <c r="AC7" s="27">
        <v>3</v>
      </c>
      <c r="AD7" s="26">
        <v>10</v>
      </c>
      <c r="AE7" s="26">
        <v>2</v>
      </c>
      <c r="AF7" s="53">
        <f t="shared" si="1"/>
        <v>15</v>
      </c>
      <c r="AG7" s="53">
        <f t="shared" si="2"/>
        <v>52</v>
      </c>
    </row>
    <row r="8" spans="1:38" x14ac:dyDescent="0.25">
      <c r="A8" s="38">
        <f t="shared" si="3"/>
        <v>6</v>
      </c>
      <c r="B8" s="104" t="s">
        <v>36</v>
      </c>
      <c r="C8" s="35">
        <v>1</v>
      </c>
      <c r="D8" s="34">
        <v>2</v>
      </c>
      <c r="E8" s="34">
        <v>2</v>
      </c>
      <c r="F8" s="34">
        <v>2</v>
      </c>
      <c r="G8" s="40">
        <v>2</v>
      </c>
      <c r="H8" s="35">
        <v>3</v>
      </c>
      <c r="I8" s="34">
        <v>3</v>
      </c>
      <c r="J8" s="34">
        <v>4</v>
      </c>
      <c r="K8" s="34">
        <v>4</v>
      </c>
      <c r="L8" s="34">
        <v>2</v>
      </c>
      <c r="M8" s="34">
        <v>1</v>
      </c>
      <c r="N8" s="34">
        <v>3</v>
      </c>
      <c r="O8" s="34">
        <v>4</v>
      </c>
      <c r="P8" s="34">
        <v>1</v>
      </c>
      <c r="Q8" s="36">
        <v>1</v>
      </c>
      <c r="R8" s="39">
        <v>12</v>
      </c>
      <c r="S8" s="34">
        <v>123</v>
      </c>
      <c r="T8" s="34">
        <v>4</v>
      </c>
      <c r="U8" s="39">
        <v>24</v>
      </c>
      <c r="V8" s="34">
        <v>13</v>
      </c>
      <c r="W8" s="34">
        <v>34</v>
      </c>
      <c r="X8" s="34">
        <v>13</v>
      </c>
      <c r="Y8" s="34">
        <v>24</v>
      </c>
      <c r="Z8" s="34">
        <v>12</v>
      </c>
      <c r="AA8" s="40">
        <v>124</v>
      </c>
      <c r="AB8" s="44">
        <f t="shared" si="0"/>
        <v>28</v>
      </c>
      <c r="AC8" s="27">
        <v>10</v>
      </c>
      <c r="AD8" s="26">
        <v>10</v>
      </c>
      <c r="AE8" s="26">
        <v>1</v>
      </c>
      <c r="AF8" s="53">
        <f t="shared" si="1"/>
        <v>21</v>
      </c>
      <c r="AG8" s="53">
        <f t="shared" si="2"/>
        <v>49</v>
      </c>
    </row>
    <row r="9" spans="1:38" x14ac:dyDescent="0.25">
      <c r="A9" s="38">
        <f t="shared" si="3"/>
        <v>7</v>
      </c>
      <c r="B9" s="104" t="s">
        <v>26</v>
      </c>
      <c r="C9" s="35">
        <v>2</v>
      </c>
      <c r="D9" s="34">
        <v>2</v>
      </c>
      <c r="E9" s="34">
        <v>3</v>
      </c>
      <c r="F9" s="34">
        <v>2</v>
      </c>
      <c r="G9" s="40">
        <v>2</v>
      </c>
      <c r="H9" s="35">
        <v>1</v>
      </c>
      <c r="I9" s="34">
        <v>3</v>
      </c>
      <c r="J9" s="34">
        <v>4</v>
      </c>
      <c r="K9" s="34">
        <v>4</v>
      </c>
      <c r="L9" s="34">
        <v>2</v>
      </c>
      <c r="M9" s="34">
        <v>1</v>
      </c>
      <c r="N9" s="34">
        <v>2</v>
      </c>
      <c r="O9" s="34">
        <v>3</v>
      </c>
      <c r="P9" s="34">
        <v>1</v>
      </c>
      <c r="Q9" s="36">
        <v>1</v>
      </c>
      <c r="R9" s="39">
        <v>23</v>
      </c>
      <c r="S9" s="34">
        <v>23</v>
      </c>
      <c r="T9" s="34">
        <v>24</v>
      </c>
      <c r="U9" s="39">
        <v>12</v>
      </c>
      <c r="V9" s="34">
        <v>13</v>
      </c>
      <c r="W9" s="34">
        <v>13</v>
      </c>
      <c r="X9" s="34">
        <v>13</v>
      </c>
      <c r="Y9" s="34">
        <v>124</v>
      </c>
      <c r="Z9" s="34">
        <v>123</v>
      </c>
      <c r="AA9" s="40">
        <v>124</v>
      </c>
      <c r="AB9" s="44">
        <f t="shared" si="0"/>
        <v>29</v>
      </c>
      <c r="AC9" s="27">
        <v>10</v>
      </c>
      <c r="AD9" s="54">
        <v>10</v>
      </c>
      <c r="AE9" s="26">
        <v>0</v>
      </c>
      <c r="AF9" s="53">
        <f t="shared" si="1"/>
        <v>20</v>
      </c>
      <c r="AG9" s="53">
        <f t="shared" si="2"/>
        <v>49</v>
      </c>
    </row>
    <row r="10" spans="1:38" x14ac:dyDescent="0.25">
      <c r="A10" s="38">
        <f t="shared" si="3"/>
        <v>8</v>
      </c>
      <c r="B10" s="104" t="s">
        <v>9</v>
      </c>
      <c r="C10" s="35">
        <v>1</v>
      </c>
      <c r="D10" s="34">
        <v>2</v>
      </c>
      <c r="E10" s="34">
        <v>2</v>
      </c>
      <c r="F10" s="34">
        <v>2</v>
      </c>
      <c r="G10" s="40">
        <v>2</v>
      </c>
      <c r="H10" s="35">
        <v>3</v>
      </c>
      <c r="I10" s="34">
        <v>3</v>
      </c>
      <c r="J10" s="34">
        <v>1</v>
      </c>
      <c r="K10" s="34">
        <v>4</v>
      </c>
      <c r="L10" s="34">
        <v>2</v>
      </c>
      <c r="M10" s="34">
        <v>2</v>
      </c>
      <c r="N10" s="34">
        <v>2</v>
      </c>
      <c r="O10" s="34">
        <v>3</v>
      </c>
      <c r="P10" s="34">
        <v>4</v>
      </c>
      <c r="Q10" s="36">
        <v>1</v>
      </c>
      <c r="R10" s="39">
        <v>12</v>
      </c>
      <c r="S10" s="34">
        <v>123</v>
      </c>
      <c r="T10" s="34">
        <v>24</v>
      </c>
      <c r="U10" s="39">
        <v>13</v>
      </c>
      <c r="V10" s="34">
        <v>123</v>
      </c>
      <c r="W10" s="34">
        <v>134</v>
      </c>
      <c r="X10" s="34">
        <v>14</v>
      </c>
      <c r="Y10" s="34">
        <v>24</v>
      </c>
      <c r="Z10" s="34">
        <v>13</v>
      </c>
      <c r="AA10" s="40">
        <v>124</v>
      </c>
      <c r="AB10" s="44">
        <f t="shared" si="0"/>
        <v>37</v>
      </c>
      <c r="AC10" s="27">
        <v>1</v>
      </c>
      <c r="AD10" s="54">
        <v>10</v>
      </c>
      <c r="AE10" s="26">
        <v>0</v>
      </c>
      <c r="AF10" s="53">
        <f t="shared" si="1"/>
        <v>11</v>
      </c>
      <c r="AG10" s="53">
        <f t="shared" si="2"/>
        <v>48</v>
      </c>
    </row>
    <row r="11" spans="1:38" x14ac:dyDescent="0.25">
      <c r="A11" s="38">
        <f t="shared" si="3"/>
        <v>9</v>
      </c>
      <c r="B11" s="104" t="s">
        <v>24</v>
      </c>
      <c r="C11" s="35">
        <v>2</v>
      </c>
      <c r="D11" s="34">
        <v>2</v>
      </c>
      <c r="E11" s="34">
        <v>2</v>
      </c>
      <c r="F11" s="34">
        <v>2</v>
      </c>
      <c r="G11" s="40">
        <v>2</v>
      </c>
      <c r="H11" s="35">
        <v>3</v>
      </c>
      <c r="I11" s="34">
        <v>3</v>
      </c>
      <c r="J11" s="34">
        <v>4</v>
      </c>
      <c r="K11" s="34">
        <v>4</v>
      </c>
      <c r="L11" s="34">
        <v>2</v>
      </c>
      <c r="M11" s="34">
        <v>1</v>
      </c>
      <c r="N11" s="34">
        <v>1</v>
      </c>
      <c r="O11" s="34">
        <v>3</v>
      </c>
      <c r="P11" s="34">
        <v>4</v>
      </c>
      <c r="Q11" s="36">
        <v>1</v>
      </c>
      <c r="R11" s="39">
        <v>23</v>
      </c>
      <c r="S11" s="34">
        <v>123</v>
      </c>
      <c r="T11" s="34">
        <v>24</v>
      </c>
      <c r="U11" s="39">
        <v>13</v>
      </c>
      <c r="V11" s="34">
        <v>123</v>
      </c>
      <c r="W11" s="34">
        <v>134</v>
      </c>
      <c r="X11" s="34">
        <v>14</v>
      </c>
      <c r="Y11" s="34">
        <v>124</v>
      </c>
      <c r="Z11" s="34">
        <v>13</v>
      </c>
      <c r="AA11" s="40">
        <v>124</v>
      </c>
      <c r="AB11" s="44">
        <f t="shared" si="0"/>
        <v>37</v>
      </c>
      <c r="AC11" s="27">
        <v>0</v>
      </c>
      <c r="AD11" s="54">
        <v>10</v>
      </c>
      <c r="AE11" s="26">
        <v>0</v>
      </c>
      <c r="AF11" s="53">
        <f t="shared" si="1"/>
        <v>10</v>
      </c>
      <c r="AG11" s="53">
        <f t="shared" si="2"/>
        <v>47</v>
      </c>
    </row>
    <row r="12" spans="1:38" x14ac:dyDescent="0.25">
      <c r="A12" s="38">
        <f t="shared" si="3"/>
        <v>10</v>
      </c>
      <c r="B12" s="104" t="s">
        <v>30</v>
      </c>
      <c r="C12" s="35">
        <v>1</v>
      </c>
      <c r="D12" s="34">
        <v>2</v>
      </c>
      <c r="E12" s="34">
        <v>2</v>
      </c>
      <c r="F12" s="34">
        <v>2</v>
      </c>
      <c r="G12" s="40">
        <v>2</v>
      </c>
      <c r="H12" s="35">
        <v>1</v>
      </c>
      <c r="I12" s="34">
        <v>3</v>
      </c>
      <c r="J12" s="34">
        <v>4</v>
      </c>
      <c r="K12" s="34">
        <v>4</v>
      </c>
      <c r="L12" s="34">
        <v>4</v>
      </c>
      <c r="M12" s="34">
        <v>1</v>
      </c>
      <c r="N12" s="34">
        <v>3</v>
      </c>
      <c r="O12" s="34">
        <v>4</v>
      </c>
      <c r="P12" s="34">
        <v>4</v>
      </c>
      <c r="Q12" s="36">
        <v>1</v>
      </c>
      <c r="R12" s="39">
        <v>2</v>
      </c>
      <c r="S12" s="34">
        <v>123</v>
      </c>
      <c r="T12" s="34">
        <v>24</v>
      </c>
      <c r="U12" s="39">
        <v>12</v>
      </c>
      <c r="V12" s="34">
        <v>13</v>
      </c>
      <c r="W12" s="34">
        <v>4</v>
      </c>
      <c r="X12" s="34">
        <v>14</v>
      </c>
      <c r="Y12" s="34">
        <v>2</v>
      </c>
      <c r="Z12" s="34">
        <v>1</v>
      </c>
      <c r="AA12" s="40">
        <v>123</v>
      </c>
      <c r="AB12" s="44">
        <f t="shared" si="0"/>
        <v>26</v>
      </c>
      <c r="AC12" s="27">
        <v>10</v>
      </c>
      <c r="AD12" s="26">
        <v>10</v>
      </c>
      <c r="AE12" s="26">
        <v>0</v>
      </c>
      <c r="AF12" s="53">
        <f t="shared" si="1"/>
        <v>20</v>
      </c>
      <c r="AG12" s="53">
        <f t="shared" si="2"/>
        <v>46</v>
      </c>
    </row>
    <row r="13" spans="1:38" x14ac:dyDescent="0.25">
      <c r="A13" s="38">
        <f t="shared" si="3"/>
        <v>11</v>
      </c>
      <c r="B13" s="104" t="s">
        <v>21</v>
      </c>
      <c r="C13" s="35">
        <v>2</v>
      </c>
      <c r="D13" s="34">
        <v>1</v>
      </c>
      <c r="E13" s="34">
        <v>2</v>
      </c>
      <c r="F13" s="34">
        <v>1</v>
      </c>
      <c r="G13" s="40">
        <v>2</v>
      </c>
      <c r="H13" s="35">
        <v>4</v>
      </c>
      <c r="I13" s="34">
        <v>3</v>
      </c>
      <c r="J13" s="34">
        <v>4</v>
      </c>
      <c r="K13" s="34">
        <v>4</v>
      </c>
      <c r="L13" s="34">
        <v>2</v>
      </c>
      <c r="M13" s="34">
        <v>1</v>
      </c>
      <c r="N13" s="34">
        <v>4</v>
      </c>
      <c r="O13" s="34">
        <v>3</v>
      </c>
      <c r="P13" s="34">
        <v>4</v>
      </c>
      <c r="Q13" s="36">
        <v>1</v>
      </c>
      <c r="R13" s="39">
        <v>12</v>
      </c>
      <c r="S13" s="34">
        <v>123</v>
      </c>
      <c r="T13" s="34">
        <v>24</v>
      </c>
      <c r="U13" s="39">
        <v>12</v>
      </c>
      <c r="V13" s="34">
        <v>13</v>
      </c>
      <c r="W13" s="34">
        <v>14</v>
      </c>
      <c r="X13" s="34">
        <v>13</v>
      </c>
      <c r="Y13" s="34">
        <v>14</v>
      </c>
      <c r="Z13" s="34">
        <v>13</v>
      </c>
      <c r="AA13" s="40">
        <v>124</v>
      </c>
      <c r="AB13" s="44">
        <f t="shared" si="0"/>
        <v>35</v>
      </c>
      <c r="AC13" s="27">
        <v>0</v>
      </c>
      <c r="AD13" s="26">
        <v>10</v>
      </c>
      <c r="AE13" s="26" t="s">
        <v>6</v>
      </c>
      <c r="AF13" s="53">
        <f t="shared" si="1"/>
        <v>10</v>
      </c>
      <c r="AG13" s="53">
        <f t="shared" si="2"/>
        <v>45</v>
      </c>
    </row>
    <row r="14" spans="1:38" x14ac:dyDescent="0.25">
      <c r="A14" s="38">
        <f t="shared" si="3"/>
        <v>12</v>
      </c>
      <c r="B14" s="104" t="s">
        <v>16</v>
      </c>
      <c r="C14" s="35">
        <v>2</v>
      </c>
      <c r="D14" s="34">
        <v>1</v>
      </c>
      <c r="E14" s="34">
        <v>1</v>
      </c>
      <c r="F14" s="34">
        <v>2</v>
      </c>
      <c r="G14" s="40">
        <v>1</v>
      </c>
      <c r="H14" s="35">
        <v>1</v>
      </c>
      <c r="I14" s="34">
        <v>3</v>
      </c>
      <c r="J14" s="34">
        <v>4</v>
      </c>
      <c r="K14" s="34">
        <v>4</v>
      </c>
      <c r="L14" s="34">
        <v>2</v>
      </c>
      <c r="M14" s="34">
        <v>2</v>
      </c>
      <c r="N14" s="34">
        <v>2</v>
      </c>
      <c r="O14" s="34">
        <v>3</v>
      </c>
      <c r="P14" s="34">
        <v>4</v>
      </c>
      <c r="Q14" s="36">
        <v>1</v>
      </c>
      <c r="R14" s="39">
        <v>23</v>
      </c>
      <c r="S14" s="34">
        <v>13</v>
      </c>
      <c r="T14" s="34">
        <v>24</v>
      </c>
      <c r="U14" s="39">
        <v>12</v>
      </c>
      <c r="V14" s="34">
        <v>123</v>
      </c>
      <c r="W14" s="34">
        <v>13</v>
      </c>
      <c r="X14" s="34">
        <v>14</v>
      </c>
      <c r="Y14" s="34">
        <v>24</v>
      </c>
      <c r="Z14" s="34">
        <v>13</v>
      </c>
      <c r="AA14" s="40">
        <v>12</v>
      </c>
      <c r="AB14" s="44">
        <f t="shared" si="0"/>
        <v>24</v>
      </c>
      <c r="AC14" s="27">
        <v>10</v>
      </c>
      <c r="AD14" s="26">
        <v>10</v>
      </c>
      <c r="AE14" s="26">
        <v>0</v>
      </c>
      <c r="AF14" s="53">
        <f t="shared" si="1"/>
        <v>20</v>
      </c>
      <c r="AG14" s="53">
        <f t="shared" si="2"/>
        <v>44</v>
      </c>
    </row>
    <row r="15" spans="1:38" x14ac:dyDescent="0.25">
      <c r="A15" s="38">
        <f t="shared" si="3"/>
        <v>13</v>
      </c>
      <c r="B15" s="104" t="s">
        <v>43</v>
      </c>
      <c r="C15" s="35">
        <v>2</v>
      </c>
      <c r="D15" s="34">
        <v>1</v>
      </c>
      <c r="E15" s="34">
        <v>2</v>
      </c>
      <c r="F15" s="34">
        <v>2</v>
      </c>
      <c r="G15" s="40">
        <v>1</v>
      </c>
      <c r="H15" s="35">
        <v>3</v>
      </c>
      <c r="I15" s="34">
        <v>3</v>
      </c>
      <c r="J15" s="34">
        <v>4</v>
      </c>
      <c r="K15" s="34">
        <v>2</v>
      </c>
      <c r="L15" s="34">
        <v>2</v>
      </c>
      <c r="M15" s="34">
        <v>3</v>
      </c>
      <c r="N15" s="34">
        <v>3</v>
      </c>
      <c r="O15" s="34">
        <v>3</v>
      </c>
      <c r="P15" s="34">
        <v>4</v>
      </c>
      <c r="Q15" s="36">
        <v>1</v>
      </c>
      <c r="R15" s="39">
        <v>2</v>
      </c>
      <c r="S15" s="34">
        <v>23</v>
      </c>
      <c r="T15" s="34">
        <v>24</v>
      </c>
      <c r="U15" s="39">
        <v>12</v>
      </c>
      <c r="V15" s="34">
        <v>13</v>
      </c>
      <c r="W15" s="34">
        <v>13</v>
      </c>
      <c r="X15" s="34">
        <v>13</v>
      </c>
      <c r="Y15" s="34">
        <v>124</v>
      </c>
      <c r="Z15" s="34">
        <v>12</v>
      </c>
      <c r="AA15" s="40">
        <v>12</v>
      </c>
      <c r="AB15" s="44">
        <f t="shared" si="0"/>
        <v>22</v>
      </c>
      <c r="AC15" s="27">
        <v>10</v>
      </c>
      <c r="AD15" s="26">
        <v>5</v>
      </c>
      <c r="AE15" s="26">
        <v>7</v>
      </c>
      <c r="AF15" s="53">
        <f t="shared" si="1"/>
        <v>22</v>
      </c>
      <c r="AG15" s="53">
        <f t="shared" si="2"/>
        <v>44</v>
      </c>
    </row>
    <row r="16" spans="1:38" x14ac:dyDescent="0.25">
      <c r="A16" s="38">
        <f t="shared" si="3"/>
        <v>14</v>
      </c>
      <c r="B16" s="104" t="s">
        <v>32</v>
      </c>
      <c r="C16" s="35">
        <v>2</v>
      </c>
      <c r="D16" s="34">
        <v>2</v>
      </c>
      <c r="E16" s="34">
        <v>1</v>
      </c>
      <c r="F16" s="34">
        <v>2</v>
      </c>
      <c r="G16" s="40">
        <v>2</v>
      </c>
      <c r="H16" s="35">
        <v>1</v>
      </c>
      <c r="I16" s="34">
        <v>3</v>
      </c>
      <c r="J16" s="34">
        <v>1</v>
      </c>
      <c r="K16" s="34">
        <v>4</v>
      </c>
      <c r="L16" s="34">
        <v>2</v>
      </c>
      <c r="M16" s="34">
        <v>1</v>
      </c>
      <c r="N16" s="34">
        <v>3</v>
      </c>
      <c r="O16" s="34">
        <v>3</v>
      </c>
      <c r="P16" s="34">
        <v>4</v>
      </c>
      <c r="Q16" s="36">
        <v>1</v>
      </c>
      <c r="R16" s="39">
        <v>14</v>
      </c>
      <c r="S16" s="34">
        <v>123</v>
      </c>
      <c r="T16" s="34">
        <v>24</v>
      </c>
      <c r="U16" s="39">
        <v>12</v>
      </c>
      <c r="V16" s="34">
        <v>13</v>
      </c>
      <c r="W16" s="34">
        <v>134</v>
      </c>
      <c r="X16" s="34">
        <v>24</v>
      </c>
      <c r="Y16" s="34">
        <v>124</v>
      </c>
      <c r="Z16" s="34">
        <v>13</v>
      </c>
      <c r="AA16" s="40">
        <v>124</v>
      </c>
      <c r="AB16" s="44">
        <f t="shared" si="0"/>
        <v>32</v>
      </c>
      <c r="AC16" s="27">
        <v>2</v>
      </c>
      <c r="AD16" s="26">
        <v>10</v>
      </c>
      <c r="AE16" s="26">
        <v>0</v>
      </c>
      <c r="AF16" s="53">
        <f t="shared" si="1"/>
        <v>12</v>
      </c>
      <c r="AG16" s="53">
        <f t="shared" si="2"/>
        <v>44</v>
      </c>
    </row>
    <row r="17" spans="1:33" x14ac:dyDescent="0.25">
      <c r="A17" s="38">
        <f t="shared" si="3"/>
        <v>15</v>
      </c>
      <c r="B17" s="104" t="s">
        <v>46</v>
      </c>
      <c r="C17" s="35">
        <v>1</v>
      </c>
      <c r="D17" s="34">
        <v>2</v>
      </c>
      <c r="E17" s="34">
        <v>2</v>
      </c>
      <c r="F17" s="34">
        <v>2</v>
      </c>
      <c r="G17" s="40">
        <v>2</v>
      </c>
      <c r="H17" s="35">
        <v>3</v>
      </c>
      <c r="I17" s="34">
        <v>3</v>
      </c>
      <c r="J17" s="34">
        <v>4</v>
      </c>
      <c r="K17" s="34">
        <v>4</v>
      </c>
      <c r="L17" s="34">
        <v>2</v>
      </c>
      <c r="M17" s="34"/>
      <c r="N17" s="34">
        <v>3</v>
      </c>
      <c r="O17" s="34">
        <v>3</v>
      </c>
      <c r="P17" s="34">
        <v>4</v>
      </c>
      <c r="Q17" s="36">
        <v>1</v>
      </c>
      <c r="R17" s="39">
        <v>23</v>
      </c>
      <c r="S17" s="34">
        <v>123</v>
      </c>
      <c r="T17" s="34">
        <v>24</v>
      </c>
      <c r="U17" s="39">
        <v>13</v>
      </c>
      <c r="V17" s="34">
        <v>124</v>
      </c>
      <c r="W17" s="34">
        <v>3</v>
      </c>
      <c r="X17" s="34">
        <v>4</v>
      </c>
      <c r="Y17" s="34">
        <v>124</v>
      </c>
      <c r="Z17" s="34">
        <v>123</v>
      </c>
      <c r="AA17" s="40">
        <v>124</v>
      </c>
      <c r="AB17" s="44">
        <f t="shared" si="0"/>
        <v>33</v>
      </c>
      <c r="AC17" s="27">
        <v>0</v>
      </c>
      <c r="AD17" s="26">
        <v>10</v>
      </c>
      <c r="AE17" s="26">
        <v>0</v>
      </c>
      <c r="AF17" s="53">
        <f t="shared" si="1"/>
        <v>10</v>
      </c>
      <c r="AG17" s="53">
        <f t="shared" si="2"/>
        <v>43</v>
      </c>
    </row>
    <row r="18" spans="1:33" x14ac:dyDescent="0.25">
      <c r="A18" s="38">
        <f t="shared" si="3"/>
        <v>16</v>
      </c>
      <c r="B18" s="104" t="s">
        <v>29</v>
      </c>
      <c r="C18" s="35">
        <v>2</v>
      </c>
      <c r="D18" s="34">
        <v>1</v>
      </c>
      <c r="E18" s="34">
        <v>1</v>
      </c>
      <c r="F18" s="34">
        <v>2</v>
      </c>
      <c r="G18" s="40">
        <v>2</v>
      </c>
      <c r="H18" s="35">
        <v>3</v>
      </c>
      <c r="I18" s="34">
        <v>3</v>
      </c>
      <c r="J18" s="34">
        <v>4</v>
      </c>
      <c r="K18" s="34">
        <v>4</v>
      </c>
      <c r="L18" s="34">
        <v>2</v>
      </c>
      <c r="M18" s="34">
        <v>1</v>
      </c>
      <c r="N18" s="34">
        <v>3</v>
      </c>
      <c r="O18" s="34">
        <v>3</v>
      </c>
      <c r="P18" s="34">
        <v>4</v>
      </c>
      <c r="Q18" s="36">
        <v>1</v>
      </c>
      <c r="R18" s="39">
        <v>12</v>
      </c>
      <c r="S18" s="34">
        <v>24</v>
      </c>
      <c r="T18" s="34">
        <v>24</v>
      </c>
      <c r="U18" s="39">
        <v>12</v>
      </c>
      <c r="V18" s="34">
        <v>13</v>
      </c>
      <c r="W18" s="34">
        <v>13</v>
      </c>
      <c r="X18" s="34">
        <v>13</v>
      </c>
      <c r="Y18" s="34">
        <v>2</v>
      </c>
      <c r="Z18" s="34">
        <v>13</v>
      </c>
      <c r="AA18" s="40">
        <v>124</v>
      </c>
      <c r="AB18" s="44">
        <f t="shared" si="0"/>
        <v>32</v>
      </c>
      <c r="AC18" s="27">
        <v>0</v>
      </c>
      <c r="AD18" s="54">
        <v>10</v>
      </c>
      <c r="AE18" s="26">
        <v>0</v>
      </c>
      <c r="AF18" s="53">
        <f t="shared" si="1"/>
        <v>10</v>
      </c>
      <c r="AG18" s="53">
        <f t="shared" si="2"/>
        <v>42</v>
      </c>
    </row>
    <row r="19" spans="1:33" x14ac:dyDescent="0.25">
      <c r="A19" s="38">
        <f t="shared" si="3"/>
        <v>17</v>
      </c>
      <c r="B19" s="104" t="s">
        <v>39</v>
      </c>
      <c r="C19" s="35">
        <v>2</v>
      </c>
      <c r="D19" s="34">
        <v>1</v>
      </c>
      <c r="E19" s="34">
        <v>2</v>
      </c>
      <c r="F19" s="34">
        <v>2</v>
      </c>
      <c r="G19" s="40">
        <v>2</v>
      </c>
      <c r="H19" s="35">
        <v>3</v>
      </c>
      <c r="I19" s="34">
        <v>3</v>
      </c>
      <c r="J19" s="34">
        <v>4</v>
      </c>
      <c r="K19" s="34">
        <v>4</v>
      </c>
      <c r="L19" s="34">
        <v>2</v>
      </c>
      <c r="M19" s="34">
        <v>3</v>
      </c>
      <c r="N19" s="34">
        <v>3</v>
      </c>
      <c r="O19" s="34">
        <v>3</v>
      </c>
      <c r="P19" s="34">
        <v>4</v>
      </c>
      <c r="Q19" s="36">
        <v>1</v>
      </c>
      <c r="R19" s="39">
        <v>24</v>
      </c>
      <c r="S19" s="34">
        <v>34</v>
      </c>
      <c r="T19" s="34">
        <v>24</v>
      </c>
      <c r="U19" s="39">
        <v>13</v>
      </c>
      <c r="V19" s="34">
        <v>13</v>
      </c>
      <c r="W19" s="34">
        <v>13</v>
      </c>
      <c r="X19" s="34">
        <v>13</v>
      </c>
      <c r="Y19" s="34">
        <v>23</v>
      </c>
      <c r="Z19" s="34">
        <v>134</v>
      </c>
      <c r="AA19" s="40">
        <v>24</v>
      </c>
      <c r="AB19" s="44">
        <f t="shared" si="0"/>
        <v>22</v>
      </c>
      <c r="AC19" s="27">
        <v>10</v>
      </c>
      <c r="AD19" s="26">
        <v>10</v>
      </c>
      <c r="AE19" s="26">
        <v>0</v>
      </c>
      <c r="AF19" s="53">
        <f t="shared" si="1"/>
        <v>20</v>
      </c>
      <c r="AG19" s="53">
        <f t="shared" si="2"/>
        <v>42</v>
      </c>
    </row>
    <row r="20" spans="1:33" x14ac:dyDescent="0.25">
      <c r="A20" s="38">
        <f t="shared" si="3"/>
        <v>18</v>
      </c>
      <c r="B20" s="104" t="s">
        <v>20</v>
      </c>
      <c r="C20" s="35">
        <v>2</v>
      </c>
      <c r="D20" s="34">
        <v>2</v>
      </c>
      <c r="E20" s="34">
        <v>1</v>
      </c>
      <c r="F20" s="34">
        <v>2</v>
      </c>
      <c r="G20" s="40">
        <v>2</v>
      </c>
      <c r="H20" s="35">
        <v>3</v>
      </c>
      <c r="I20" s="34">
        <v>3</v>
      </c>
      <c r="J20" s="34">
        <v>4</v>
      </c>
      <c r="K20" s="34">
        <v>4</v>
      </c>
      <c r="L20" s="34">
        <v>3</v>
      </c>
      <c r="M20" s="34">
        <v>2</v>
      </c>
      <c r="N20" s="34">
        <v>3</v>
      </c>
      <c r="O20" s="34">
        <v>3</v>
      </c>
      <c r="P20" s="34">
        <v>4</v>
      </c>
      <c r="Q20" s="36">
        <v>1</v>
      </c>
      <c r="R20" s="39">
        <v>12</v>
      </c>
      <c r="S20" s="34">
        <v>123</v>
      </c>
      <c r="T20" s="34">
        <v>24</v>
      </c>
      <c r="U20" s="39">
        <v>12</v>
      </c>
      <c r="V20" s="34">
        <v>1</v>
      </c>
      <c r="W20" s="34">
        <v>23</v>
      </c>
      <c r="X20" s="34">
        <v>13</v>
      </c>
      <c r="Y20" s="34">
        <v>124</v>
      </c>
      <c r="Z20" s="34">
        <v>13</v>
      </c>
      <c r="AA20" s="40">
        <v>124</v>
      </c>
      <c r="AB20" s="44">
        <f t="shared" si="0"/>
        <v>32</v>
      </c>
      <c r="AC20" s="27">
        <v>10</v>
      </c>
      <c r="AD20" s="26">
        <v>0</v>
      </c>
      <c r="AE20" s="26">
        <v>0</v>
      </c>
      <c r="AF20" s="53">
        <f t="shared" si="1"/>
        <v>10</v>
      </c>
      <c r="AG20" s="53">
        <f t="shared" si="2"/>
        <v>42</v>
      </c>
    </row>
    <row r="21" spans="1:33" x14ac:dyDescent="0.25">
      <c r="A21" s="38">
        <f t="shared" si="3"/>
        <v>19</v>
      </c>
      <c r="B21" s="104" t="s">
        <v>23</v>
      </c>
      <c r="C21" s="35">
        <v>2</v>
      </c>
      <c r="D21" s="34">
        <v>1</v>
      </c>
      <c r="E21" s="34">
        <v>1</v>
      </c>
      <c r="F21" s="34">
        <v>1</v>
      </c>
      <c r="G21" s="40">
        <v>2</v>
      </c>
      <c r="H21" s="35">
        <v>3</v>
      </c>
      <c r="I21" s="34">
        <v>3</v>
      </c>
      <c r="J21" s="34">
        <v>4</v>
      </c>
      <c r="K21" s="34">
        <v>4</v>
      </c>
      <c r="L21" s="34">
        <v>2</v>
      </c>
      <c r="M21" s="34">
        <v>2</v>
      </c>
      <c r="N21" s="34">
        <v>2</v>
      </c>
      <c r="O21" s="34">
        <v>3</v>
      </c>
      <c r="P21" s="34">
        <v>4</v>
      </c>
      <c r="Q21" s="36">
        <v>1</v>
      </c>
      <c r="R21" s="39">
        <v>4</v>
      </c>
      <c r="S21" s="34">
        <v>24</v>
      </c>
      <c r="T21" s="34">
        <v>24</v>
      </c>
      <c r="U21" s="39">
        <v>13</v>
      </c>
      <c r="V21" s="34">
        <v>13</v>
      </c>
      <c r="W21" s="34">
        <v>13</v>
      </c>
      <c r="X21" s="34">
        <v>13</v>
      </c>
      <c r="Y21" s="34">
        <v>24</v>
      </c>
      <c r="Z21" s="34">
        <v>13</v>
      </c>
      <c r="AA21" s="40">
        <v>24</v>
      </c>
      <c r="AB21" s="44">
        <f t="shared" si="0"/>
        <v>20</v>
      </c>
      <c r="AC21" s="27">
        <v>10</v>
      </c>
      <c r="AD21" s="26">
        <v>10</v>
      </c>
      <c r="AE21" s="26">
        <v>1</v>
      </c>
      <c r="AF21" s="53">
        <f t="shared" si="1"/>
        <v>21</v>
      </c>
      <c r="AG21" s="53">
        <f t="shared" si="2"/>
        <v>41</v>
      </c>
    </row>
    <row r="22" spans="1:33" x14ac:dyDescent="0.25">
      <c r="A22" s="38">
        <f t="shared" si="3"/>
        <v>20</v>
      </c>
      <c r="B22" s="104" t="s">
        <v>50</v>
      </c>
      <c r="C22" s="35">
        <v>1</v>
      </c>
      <c r="D22" s="34">
        <v>2</v>
      </c>
      <c r="E22" s="34">
        <v>2</v>
      </c>
      <c r="F22" s="34">
        <v>1</v>
      </c>
      <c r="G22" s="40">
        <v>2</v>
      </c>
      <c r="H22" s="35">
        <v>3</v>
      </c>
      <c r="I22" s="34">
        <v>3</v>
      </c>
      <c r="J22" s="34">
        <v>4</v>
      </c>
      <c r="K22" s="34">
        <v>4</v>
      </c>
      <c r="L22" s="34">
        <v>2</v>
      </c>
      <c r="M22" s="34">
        <v>4</v>
      </c>
      <c r="N22" s="34">
        <v>2</v>
      </c>
      <c r="O22" s="34">
        <v>1</v>
      </c>
      <c r="P22" s="34">
        <v>4</v>
      </c>
      <c r="Q22" s="36">
        <v>3</v>
      </c>
      <c r="R22" s="39">
        <v>12</v>
      </c>
      <c r="S22" s="34">
        <v>24</v>
      </c>
      <c r="T22" s="34">
        <v>24</v>
      </c>
      <c r="U22" s="39">
        <v>12</v>
      </c>
      <c r="V22" s="34">
        <v>12</v>
      </c>
      <c r="W22" s="34">
        <v>34</v>
      </c>
      <c r="X22" s="34">
        <v>23</v>
      </c>
      <c r="Y22" s="34">
        <v>24</v>
      </c>
      <c r="Z22" s="34">
        <v>12</v>
      </c>
      <c r="AA22" s="40">
        <v>14</v>
      </c>
      <c r="AB22" s="44">
        <f t="shared" si="0"/>
        <v>25</v>
      </c>
      <c r="AC22" s="27">
        <v>0</v>
      </c>
      <c r="AD22" s="26">
        <v>10</v>
      </c>
      <c r="AE22" s="26">
        <v>1</v>
      </c>
      <c r="AF22" s="53">
        <f t="shared" si="1"/>
        <v>11</v>
      </c>
      <c r="AG22" s="53">
        <f t="shared" si="2"/>
        <v>36</v>
      </c>
    </row>
    <row r="23" spans="1:33" x14ac:dyDescent="0.25">
      <c r="A23" s="38">
        <f t="shared" si="3"/>
        <v>21</v>
      </c>
      <c r="B23" s="104" t="s">
        <v>14</v>
      </c>
      <c r="C23" s="35">
        <v>2</v>
      </c>
      <c r="D23" s="34">
        <v>1</v>
      </c>
      <c r="E23" s="34">
        <v>2</v>
      </c>
      <c r="F23" s="34">
        <v>2</v>
      </c>
      <c r="G23" s="40">
        <v>1</v>
      </c>
      <c r="H23" s="35">
        <v>1</v>
      </c>
      <c r="I23" s="34">
        <v>3</v>
      </c>
      <c r="J23" s="34">
        <v>4</v>
      </c>
      <c r="K23" s="34">
        <v>4</v>
      </c>
      <c r="L23" s="34">
        <v>4</v>
      </c>
      <c r="M23" s="34">
        <v>2</v>
      </c>
      <c r="N23" s="34">
        <v>3</v>
      </c>
      <c r="O23" s="34">
        <v>3</v>
      </c>
      <c r="P23" s="34">
        <v>4</v>
      </c>
      <c r="Q23" s="36">
        <v>1</v>
      </c>
      <c r="R23" s="39">
        <v>2</v>
      </c>
      <c r="S23" s="34">
        <v>13</v>
      </c>
      <c r="T23" s="34">
        <v>2</v>
      </c>
      <c r="U23" s="39">
        <v>1</v>
      </c>
      <c r="V23" s="34">
        <v>1</v>
      </c>
      <c r="W23" s="34">
        <v>13</v>
      </c>
      <c r="X23" s="34">
        <v>13</v>
      </c>
      <c r="Y23" s="34">
        <v>124</v>
      </c>
      <c r="Z23" s="34">
        <v>13</v>
      </c>
      <c r="AA23" s="40">
        <v>1</v>
      </c>
      <c r="AB23" s="44">
        <f t="shared" si="0"/>
        <v>14</v>
      </c>
      <c r="AC23" s="27">
        <v>10</v>
      </c>
      <c r="AD23" s="26">
        <v>10</v>
      </c>
      <c r="AE23" s="26">
        <v>0</v>
      </c>
      <c r="AF23" s="53">
        <f t="shared" si="1"/>
        <v>20</v>
      </c>
      <c r="AG23" s="53">
        <f t="shared" si="2"/>
        <v>34</v>
      </c>
    </row>
    <row r="24" spans="1:33" x14ac:dyDescent="0.25">
      <c r="A24" s="38">
        <f t="shared" si="3"/>
        <v>22</v>
      </c>
      <c r="B24" s="104" t="s">
        <v>10</v>
      </c>
      <c r="C24" s="35">
        <v>2</v>
      </c>
      <c r="D24" s="34">
        <v>1</v>
      </c>
      <c r="E24" s="34">
        <v>1</v>
      </c>
      <c r="F24" s="34">
        <v>2</v>
      </c>
      <c r="G24" s="40">
        <v>1</v>
      </c>
      <c r="H24" s="35">
        <v>4</v>
      </c>
      <c r="I24" s="34">
        <v>3</v>
      </c>
      <c r="J24" s="34">
        <v>4</v>
      </c>
      <c r="K24" s="34">
        <v>4</v>
      </c>
      <c r="L24" s="34">
        <v>2</v>
      </c>
      <c r="M24" s="34">
        <v>1</v>
      </c>
      <c r="N24" s="34">
        <v>2</v>
      </c>
      <c r="O24" s="34">
        <v>1</v>
      </c>
      <c r="P24" s="34">
        <v>4</v>
      </c>
      <c r="Q24" s="36">
        <v>1</v>
      </c>
      <c r="R24" s="39">
        <v>123</v>
      </c>
      <c r="S24" s="34">
        <v>24</v>
      </c>
      <c r="T24" s="34">
        <v>24</v>
      </c>
      <c r="U24" s="39">
        <v>124</v>
      </c>
      <c r="V24" s="34">
        <v>134</v>
      </c>
      <c r="W24" s="34">
        <v>134</v>
      </c>
      <c r="X24" s="34">
        <v>123</v>
      </c>
      <c r="Y24" s="34">
        <v>24</v>
      </c>
      <c r="Z24" s="34">
        <v>13</v>
      </c>
      <c r="AA24" s="40">
        <v>124</v>
      </c>
      <c r="AB24" s="44">
        <f t="shared" si="0"/>
        <v>24</v>
      </c>
      <c r="AC24" s="27" t="s">
        <v>6</v>
      </c>
      <c r="AD24" s="26">
        <v>10</v>
      </c>
      <c r="AE24" s="26">
        <v>0</v>
      </c>
      <c r="AF24" s="53">
        <f t="shared" si="1"/>
        <v>10</v>
      </c>
      <c r="AG24" s="53">
        <f t="shared" si="2"/>
        <v>34</v>
      </c>
    </row>
    <row r="25" spans="1:33" x14ac:dyDescent="0.25">
      <c r="A25" s="38">
        <f t="shared" si="3"/>
        <v>23</v>
      </c>
      <c r="B25" s="104" t="s">
        <v>37</v>
      </c>
      <c r="C25" s="35">
        <v>2</v>
      </c>
      <c r="D25" s="34">
        <v>1</v>
      </c>
      <c r="E25" s="34">
        <v>1</v>
      </c>
      <c r="F25" s="34">
        <v>2</v>
      </c>
      <c r="G25" s="40">
        <v>2</v>
      </c>
      <c r="H25" s="35">
        <v>3</v>
      </c>
      <c r="I25" s="34">
        <v>3</v>
      </c>
      <c r="J25" s="34">
        <v>4</v>
      </c>
      <c r="K25" s="34">
        <v>2</v>
      </c>
      <c r="L25" s="34">
        <v>2</v>
      </c>
      <c r="M25" s="34">
        <v>3</v>
      </c>
      <c r="N25" s="34">
        <v>3</v>
      </c>
      <c r="O25" s="34">
        <v>3</v>
      </c>
      <c r="P25" s="34">
        <v>4</v>
      </c>
      <c r="Q25" s="36">
        <v>3</v>
      </c>
      <c r="R25" s="39">
        <v>14</v>
      </c>
      <c r="S25" s="34">
        <v>13</v>
      </c>
      <c r="T25" s="34">
        <v>24</v>
      </c>
      <c r="U25" s="39">
        <v>12</v>
      </c>
      <c r="V25" s="34">
        <v>13</v>
      </c>
      <c r="W25" s="34">
        <v>13</v>
      </c>
      <c r="X25" s="34">
        <v>13</v>
      </c>
      <c r="Y25" s="34">
        <v>12</v>
      </c>
      <c r="Z25" s="34">
        <v>13</v>
      </c>
      <c r="AA25" s="40">
        <v>35</v>
      </c>
      <c r="AB25" s="44">
        <f t="shared" si="0"/>
        <v>23</v>
      </c>
      <c r="AC25" s="27" t="s">
        <v>6</v>
      </c>
      <c r="AD25" s="26">
        <v>10</v>
      </c>
      <c r="AE25" s="26" t="s">
        <v>6</v>
      </c>
      <c r="AF25" s="53">
        <f t="shared" si="1"/>
        <v>10</v>
      </c>
      <c r="AG25" s="53">
        <f t="shared" si="2"/>
        <v>33</v>
      </c>
    </row>
    <row r="26" spans="1:33" x14ac:dyDescent="0.25">
      <c r="A26" s="38">
        <f t="shared" si="3"/>
        <v>24</v>
      </c>
      <c r="B26" s="104" t="s">
        <v>15</v>
      </c>
      <c r="C26" s="35">
        <v>1</v>
      </c>
      <c r="D26" s="34">
        <v>2</v>
      </c>
      <c r="E26" s="34">
        <v>2</v>
      </c>
      <c r="F26" s="34">
        <v>2</v>
      </c>
      <c r="G26" s="40">
        <v>1</v>
      </c>
      <c r="H26" s="35">
        <v>3</v>
      </c>
      <c r="I26" s="34">
        <v>3</v>
      </c>
      <c r="J26" s="34">
        <v>4</v>
      </c>
      <c r="K26" s="34">
        <v>4</v>
      </c>
      <c r="L26" s="34">
        <v>2</v>
      </c>
      <c r="M26" s="34">
        <v>4</v>
      </c>
      <c r="N26" s="34">
        <v>2</v>
      </c>
      <c r="O26" s="34">
        <v>3</v>
      </c>
      <c r="P26" s="34">
        <v>4</v>
      </c>
      <c r="Q26" s="36">
        <v>1</v>
      </c>
      <c r="R26" s="39">
        <v>34</v>
      </c>
      <c r="S26" s="34">
        <v>14</v>
      </c>
      <c r="T26" s="34">
        <v>24</v>
      </c>
      <c r="U26" s="39">
        <v>13</v>
      </c>
      <c r="V26" s="34">
        <v>13</v>
      </c>
      <c r="W26" s="34">
        <v>13</v>
      </c>
      <c r="X26" s="34">
        <v>13</v>
      </c>
      <c r="Y26" s="34">
        <v>134</v>
      </c>
      <c r="Z26" s="34">
        <v>13</v>
      </c>
      <c r="AA26" s="40">
        <v>1234</v>
      </c>
      <c r="AB26" s="44">
        <f t="shared" si="0"/>
        <v>23</v>
      </c>
      <c r="AC26" s="27">
        <v>0</v>
      </c>
      <c r="AD26" s="26">
        <v>9</v>
      </c>
      <c r="AE26" s="26">
        <v>1</v>
      </c>
      <c r="AF26" s="53">
        <f t="shared" si="1"/>
        <v>10</v>
      </c>
      <c r="AG26" s="53">
        <f t="shared" si="2"/>
        <v>33</v>
      </c>
    </row>
    <row r="27" spans="1:33" x14ac:dyDescent="0.25">
      <c r="A27" s="38">
        <f t="shared" si="3"/>
        <v>25</v>
      </c>
      <c r="B27" s="104" t="s">
        <v>42</v>
      </c>
      <c r="C27" s="35">
        <v>1</v>
      </c>
      <c r="D27" s="34">
        <v>1</v>
      </c>
      <c r="E27" s="34">
        <v>1</v>
      </c>
      <c r="F27" s="34">
        <v>2</v>
      </c>
      <c r="G27" s="40">
        <v>2</v>
      </c>
      <c r="H27" s="35">
        <v>2</v>
      </c>
      <c r="I27" s="34">
        <v>3</v>
      </c>
      <c r="J27" s="34">
        <v>4</v>
      </c>
      <c r="K27" s="34">
        <v>4</v>
      </c>
      <c r="L27" s="34">
        <v>2</v>
      </c>
      <c r="M27" s="34">
        <v>3</v>
      </c>
      <c r="N27" s="34">
        <v>3</v>
      </c>
      <c r="O27" s="34">
        <v>4</v>
      </c>
      <c r="P27" s="34">
        <v>4</v>
      </c>
      <c r="Q27" s="36">
        <v>1</v>
      </c>
      <c r="R27" s="39">
        <v>13</v>
      </c>
      <c r="S27" s="34">
        <v>34</v>
      </c>
      <c r="T27" s="34">
        <v>24</v>
      </c>
      <c r="U27" s="39">
        <v>12</v>
      </c>
      <c r="V27" s="34">
        <v>23</v>
      </c>
      <c r="W27" s="34">
        <v>3</v>
      </c>
      <c r="X27" s="34">
        <v>123</v>
      </c>
      <c r="Y27" s="34">
        <v>24</v>
      </c>
      <c r="Z27" s="34">
        <v>124</v>
      </c>
      <c r="AA27" s="40">
        <v>12</v>
      </c>
      <c r="AB27" s="44">
        <f t="shared" si="0"/>
        <v>21</v>
      </c>
      <c r="AC27" s="27">
        <v>0</v>
      </c>
      <c r="AD27" s="26">
        <v>10</v>
      </c>
      <c r="AE27" s="26">
        <v>0</v>
      </c>
      <c r="AF27" s="53">
        <f t="shared" si="1"/>
        <v>10</v>
      </c>
      <c r="AG27" s="53">
        <f t="shared" si="2"/>
        <v>31</v>
      </c>
    </row>
    <row r="28" spans="1:33" x14ac:dyDescent="0.25">
      <c r="A28" s="38">
        <f t="shared" si="3"/>
        <v>26</v>
      </c>
      <c r="B28" s="104" t="s">
        <v>28</v>
      </c>
      <c r="C28" s="35">
        <v>1</v>
      </c>
      <c r="D28" s="34">
        <v>2</v>
      </c>
      <c r="E28" s="34">
        <v>2</v>
      </c>
      <c r="F28" s="34">
        <v>1</v>
      </c>
      <c r="G28" s="40">
        <v>2</v>
      </c>
      <c r="H28" s="35">
        <v>2</v>
      </c>
      <c r="I28" s="34">
        <v>3</v>
      </c>
      <c r="J28" s="34">
        <v>4</v>
      </c>
      <c r="K28" s="34">
        <v>4</v>
      </c>
      <c r="L28" s="34">
        <v>2</v>
      </c>
      <c r="M28" s="34">
        <v>3</v>
      </c>
      <c r="N28" s="34">
        <v>3</v>
      </c>
      <c r="O28" s="34">
        <v>1</v>
      </c>
      <c r="P28" s="34">
        <v>4</v>
      </c>
      <c r="Q28" s="36">
        <v>3</v>
      </c>
      <c r="R28" s="39">
        <v>234</v>
      </c>
      <c r="S28" s="34">
        <v>2</v>
      </c>
      <c r="T28" s="34">
        <v>24</v>
      </c>
      <c r="U28" s="39">
        <v>13</v>
      </c>
      <c r="V28" s="34">
        <v>1</v>
      </c>
      <c r="W28" s="34">
        <v>13</v>
      </c>
      <c r="X28" s="34">
        <v>23</v>
      </c>
      <c r="Y28" s="34">
        <v>124</v>
      </c>
      <c r="Z28" s="34">
        <v>2</v>
      </c>
      <c r="AA28" s="40">
        <v>124</v>
      </c>
      <c r="AB28" s="44">
        <f t="shared" si="0"/>
        <v>20</v>
      </c>
      <c r="AC28" s="27">
        <v>0</v>
      </c>
      <c r="AD28" s="54">
        <v>10</v>
      </c>
      <c r="AE28" s="26">
        <v>0</v>
      </c>
      <c r="AF28" s="53">
        <f t="shared" si="1"/>
        <v>10</v>
      </c>
      <c r="AG28" s="53">
        <f t="shared" si="2"/>
        <v>30</v>
      </c>
    </row>
    <row r="29" spans="1:33" x14ac:dyDescent="0.25">
      <c r="A29" s="38">
        <f t="shared" si="3"/>
        <v>27</v>
      </c>
      <c r="B29" s="104" t="s">
        <v>41</v>
      </c>
      <c r="C29" s="35">
        <v>2</v>
      </c>
      <c r="D29" s="34">
        <v>1</v>
      </c>
      <c r="E29" s="34">
        <v>2</v>
      </c>
      <c r="F29" s="34">
        <v>1</v>
      </c>
      <c r="G29" s="40">
        <v>1</v>
      </c>
      <c r="H29" s="35">
        <v>1</v>
      </c>
      <c r="I29" s="34">
        <v>3</v>
      </c>
      <c r="J29" s="34">
        <v>4</v>
      </c>
      <c r="K29" s="34">
        <v>4</v>
      </c>
      <c r="L29" s="34">
        <v>2</v>
      </c>
      <c r="M29" s="34">
        <v>1</v>
      </c>
      <c r="N29" s="34">
        <v>2</v>
      </c>
      <c r="O29" s="34">
        <v>4</v>
      </c>
      <c r="P29" s="34">
        <v>4</v>
      </c>
      <c r="Q29" s="36">
        <v>1</v>
      </c>
      <c r="R29" s="39">
        <v>3</v>
      </c>
      <c r="S29" s="34">
        <v>23</v>
      </c>
      <c r="T29" s="34">
        <v>24</v>
      </c>
      <c r="U29" s="39">
        <v>13</v>
      </c>
      <c r="V29" s="34">
        <v>12</v>
      </c>
      <c r="W29" s="34">
        <v>13</v>
      </c>
      <c r="X29" s="34">
        <v>1</v>
      </c>
      <c r="Y29" s="34">
        <v>14</v>
      </c>
      <c r="Z29" s="34">
        <v>1</v>
      </c>
      <c r="AA29" s="40">
        <v>14</v>
      </c>
      <c r="AB29" s="44">
        <f t="shared" si="0"/>
        <v>18</v>
      </c>
      <c r="AC29" s="27">
        <v>1</v>
      </c>
      <c r="AD29" s="26">
        <v>10</v>
      </c>
      <c r="AE29" s="26">
        <v>0</v>
      </c>
      <c r="AF29" s="53">
        <f t="shared" si="1"/>
        <v>11</v>
      </c>
      <c r="AG29" s="53">
        <f t="shared" si="2"/>
        <v>29</v>
      </c>
    </row>
    <row r="30" spans="1:33" x14ac:dyDescent="0.25">
      <c r="A30" s="38">
        <f t="shared" si="3"/>
        <v>28</v>
      </c>
      <c r="B30" s="104" t="s">
        <v>27</v>
      </c>
      <c r="C30" s="35">
        <v>2</v>
      </c>
      <c r="D30" s="34">
        <v>1</v>
      </c>
      <c r="E30" s="34">
        <v>1</v>
      </c>
      <c r="F30" s="34">
        <v>2</v>
      </c>
      <c r="G30" s="40">
        <v>2</v>
      </c>
      <c r="H30" s="35">
        <v>3</v>
      </c>
      <c r="I30" s="34">
        <v>3</v>
      </c>
      <c r="J30" s="34">
        <v>4</v>
      </c>
      <c r="K30" s="34">
        <v>4</v>
      </c>
      <c r="L30" s="34">
        <v>1</v>
      </c>
      <c r="M30" s="34">
        <v>3</v>
      </c>
      <c r="N30" s="34">
        <v>1</v>
      </c>
      <c r="O30" s="34">
        <v>3</v>
      </c>
      <c r="P30" s="34">
        <v>3</v>
      </c>
      <c r="Q30" s="36">
        <v>1</v>
      </c>
      <c r="R30" s="39">
        <v>24</v>
      </c>
      <c r="S30" s="34">
        <v>12</v>
      </c>
      <c r="T30" s="34">
        <v>24</v>
      </c>
      <c r="U30" s="39">
        <v>12</v>
      </c>
      <c r="V30" s="34">
        <v>14</v>
      </c>
      <c r="W30" s="34">
        <v>13</v>
      </c>
      <c r="X30" s="34">
        <v>23</v>
      </c>
      <c r="Y30" s="34">
        <v>3</v>
      </c>
      <c r="Z30" s="34">
        <v>12</v>
      </c>
      <c r="AA30" s="40">
        <v>14</v>
      </c>
      <c r="AB30" s="44">
        <f t="shared" si="0"/>
        <v>20</v>
      </c>
      <c r="AC30" s="27">
        <v>1</v>
      </c>
      <c r="AD30" s="26">
        <v>0</v>
      </c>
      <c r="AE30" s="26">
        <v>8</v>
      </c>
      <c r="AF30" s="53">
        <f t="shared" si="1"/>
        <v>9</v>
      </c>
      <c r="AG30" s="53">
        <f t="shared" si="2"/>
        <v>29</v>
      </c>
    </row>
    <row r="31" spans="1:33" x14ac:dyDescent="0.25">
      <c r="A31" s="38">
        <f t="shared" si="3"/>
        <v>29</v>
      </c>
      <c r="B31" s="104" t="s">
        <v>35</v>
      </c>
      <c r="C31" s="35">
        <v>1</v>
      </c>
      <c r="D31" s="34">
        <v>1</v>
      </c>
      <c r="E31" s="34">
        <v>2</v>
      </c>
      <c r="F31" s="34">
        <v>2</v>
      </c>
      <c r="G31" s="40">
        <v>1</v>
      </c>
      <c r="H31" s="35">
        <v>1</v>
      </c>
      <c r="I31" s="34">
        <v>3</v>
      </c>
      <c r="J31" s="34">
        <v>1</v>
      </c>
      <c r="K31" s="34">
        <v>4</v>
      </c>
      <c r="L31" s="34">
        <v>2</v>
      </c>
      <c r="M31" s="34">
        <v>1</v>
      </c>
      <c r="N31" s="34">
        <v>3</v>
      </c>
      <c r="O31" s="34">
        <v>3</v>
      </c>
      <c r="P31" s="34">
        <v>4</v>
      </c>
      <c r="Q31" s="36">
        <v>1</v>
      </c>
      <c r="R31" s="39">
        <v>2</v>
      </c>
      <c r="S31" s="34">
        <v>124</v>
      </c>
      <c r="T31" s="34">
        <v>24</v>
      </c>
      <c r="U31" s="39">
        <v>12</v>
      </c>
      <c r="V31" s="34">
        <v>13</v>
      </c>
      <c r="W31" s="34">
        <v>13</v>
      </c>
      <c r="X31" s="34">
        <v>13</v>
      </c>
      <c r="Y31" s="34">
        <v>24</v>
      </c>
      <c r="Z31" s="34">
        <v>14</v>
      </c>
      <c r="AA31" s="40">
        <v>124</v>
      </c>
      <c r="AB31" s="44">
        <f t="shared" si="0"/>
        <v>26</v>
      </c>
      <c r="AC31" s="27">
        <v>1</v>
      </c>
      <c r="AD31" s="26">
        <v>0</v>
      </c>
      <c r="AE31" s="26" t="s">
        <v>6</v>
      </c>
      <c r="AF31" s="53">
        <f t="shared" si="1"/>
        <v>1</v>
      </c>
      <c r="AG31" s="53">
        <f t="shared" si="2"/>
        <v>27</v>
      </c>
    </row>
    <row r="32" spans="1:33" x14ac:dyDescent="0.25">
      <c r="A32" s="38">
        <f t="shared" si="3"/>
        <v>30</v>
      </c>
      <c r="B32" s="104" t="s">
        <v>31</v>
      </c>
      <c r="C32" s="35">
        <v>1</v>
      </c>
      <c r="D32" s="34">
        <v>2</v>
      </c>
      <c r="E32" s="34">
        <v>1</v>
      </c>
      <c r="F32" s="34">
        <v>2</v>
      </c>
      <c r="G32" s="40">
        <v>1</v>
      </c>
      <c r="H32" s="35">
        <v>2</v>
      </c>
      <c r="I32" s="34">
        <v>3</v>
      </c>
      <c r="J32" s="34">
        <v>4</v>
      </c>
      <c r="K32" s="34">
        <v>4</v>
      </c>
      <c r="L32" s="34">
        <v>2</v>
      </c>
      <c r="M32" s="34">
        <v>1</v>
      </c>
      <c r="N32" s="34">
        <v>2</v>
      </c>
      <c r="O32" s="34">
        <v>3</v>
      </c>
      <c r="P32" s="34">
        <v>4</v>
      </c>
      <c r="Q32" s="36">
        <v>1</v>
      </c>
      <c r="R32" s="39">
        <v>4</v>
      </c>
      <c r="S32" s="34">
        <v>23</v>
      </c>
      <c r="T32" s="34">
        <v>24</v>
      </c>
      <c r="U32" s="39">
        <v>13</v>
      </c>
      <c r="V32" s="34">
        <v>13</v>
      </c>
      <c r="W32" s="34">
        <v>23</v>
      </c>
      <c r="X32" s="34">
        <v>13</v>
      </c>
      <c r="Y32" s="34">
        <v>34</v>
      </c>
      <c r="Z32" s="34">
        <v>12</v>
      </c>
      <c r="AA32" s="40">
        <v>14</v>
      </c>
      <c r="AB32" s="44">
        <f t="shared" si="0"/>
        <v>22</v>
      </c>
      <c r="AC32" s="27">
        <v>1</v>
      </c>
      <c r="AD32" s="26">
        <v>0</v>
      </c>
      <c r="AE32" s="26">
        <v>4</v>
      </c>
      <c r="AF32" s="53">
        <f t="shared" si="1"/>
        <v>5</v>
      </c>
      <c r="AG32" s="53">
        <f t="shared" si="2"/>
        <v>27</v>
      </c>
    </row>
    <row r="33" spans="1:33" x14ac:dyDescent="0.25">
      <c r="A33" s="38">
        <f t="shared" si="3"/>
        <v>31</v>
      </c>
      <c r="B33" s="104" t="s">
        <v>17</v>
      </c>
      <c r="C33" s="35">
        <v>2</v>
      </c>
      <c r="D33" s="34">
        <v>2</v>
      </c>
      <c r="E33" s="34">
        <v>1</v>
      </c>
      <c r="F33" s="34">
        <v>1</v>
      </c>
      <c r="G33" s="40">
        <v>2</v>
      </c>
      <c r="H33" s="35">
        <v>1</v>
      </c>
      <c r="I33" s="34">
        <v>3</v>
      </c>
      <c r="J33" s="34">
        <v>4</v>
      </c>
      <c r="K33" s="34">
        <v>4</v>
      </c>
      <c r="L33" s="34">
        <v>2</v>
      </c>
      <c r="M33" s="34">
        <v>1</v>
      </c>
      <c r="N33" s="34">
        <v>2</v>
      </c>
      <c r="O33" s="34">
        <v>3</v>
      </c>
      <c r="P33" s="34">
        <v>4</v>
      </c>
      <c r="Q33" s="36">
        <v>3</v>
      </c>
      <c r="R33" s="39">
        <v>13</v>
      </c>
      <c r="S33" s="34">
        <v>24</v>
      </c>
      <c r="T33" s="34">
        <v>24</v>
      </c>
      <c r="U33" s="39">
        <v>13</v>
      </c>
      <c r="V33" s="34">
        <v>13</v>
      </c>
      <c r="W33" s="34">
        <v>14</v>
      </c>
      <c r="X33" s="34">
        <v>13</v>
      </c>
      <c r="Y33" s="34">
        <v>124</v>
      </c>
      <c r="Z33" s="34">
        <v>124</v>
      </c>
      <c r="AA33" s="40">
        <v>24</v>
      </c>
      <c r="AB33" s="44">
        <f t="shared" si="0"/>
        <v>19</v>
      </c>
      <c r="AC33" s="27">
        <v>1</v>
      </c>
      <c r="AD33" s="26">
        <v>0</v>
      </c>
      <c r="AE33" s="26">
        <v>7</v>
      </c>
      <c r="AF33" s="53">
        <f t="shared" si="1"/>
        <v>8</v>
      </c>
      <c r="AG33" s="53">
        <f t="shared" si="2"/>
        <v>27</v>
      </c>
    </row>
    <row r="34" spans="1:33" x14ac:dyDescent="0.25">
      <c r="A34" s="38">
        <f t="shared" si="3"/>
        <v>32</v>
      </c>
      <c r="B34" s="104" t="s">
        <v>33</v>
      </c>
      <c r="C34" s="35">
        <v>2</v>
      </c>
      <c r="D34" s="34">
        <v>1</v>
      </c>
      <c r="E34" s="34">
        <v>2</v>
      </c>
      <c r="F34" s="34">
        <v>1</v>
      </c>
      <c r="G34" s="40">
        <v>2</v>
      </c>
      <c r="H34" s="35">
        <v>2</v>
      </c>
      <c r="I34" s="34">
        <v>3</v>
      </c>
      <c r="J34" s="34">
        <v>4</v>
      </c>
      <c r="K34" s="34">
        <v>4</v>
      </c>
      <c r="L34" s="34">
        <v>4</v>
      </c>
      <c r="M34" s="34">
        <v>1</v>
      </c>
      <c r="N34" s="34">
        <v>3</v>
      </c>
      <c r="O34" s="34">
        <v>3</v>
      </c>
      <c r="P34" s="34">
        <v>4</v>
      </c>
      <c r="Q34" s="36">
        <v>1</v>
      </c>
      <c r="R34" s="39">
        <v>23</v>
      </c>
      <c r="S34" s="34">
        <v>12</v>
      </c>
      <c r="T34" s="34">
        <v>24</v>
      </c>
      <c r="U34" s="39">
        <v>1</v>
      </c>
      <c r="V34" s="34">
        <v>13</v>
      </c>
      <c r="W34" s="34">
        <v>34</v>
      </c>
      <c r="X34" s="34">
        <v>23</v>
      </c>
      <c r="Y34" s="34">
        <v>24</v>
      </c>
      <c r="Z34" s="34">
        <v>13</v>
      </c>
      <c r="AA34" s="40">
        <v>4</v>
      </c>
      <c r="AB34" s="44">
        <f t="shared" si="0"/>
        <v>19</v>
      </c>
      <c r="AC34" s="27">
        <v>0</v>
      </c>
      <c r="AD34" s="26">
        <v>7</v>
      </c>
      <c r="AE34" s="26">
        <v>0</v>
      </c>
      <c r="AF34" s="53">
        <f t="shared" si="1"/>
        <v>7</v>
      </c>
      <c r="AG34" s="53">
        <f t="shared" si="2"/>
        <v>26</v>
      </c>
    </row>
    <row r="35" spans="1:33" x14ac:dyDescent="0.25">
      <c r="A35" s="38">
        <f t="shared" si="3"/>
        <v>33</v>
      </c>
      <c r="B35" s="104" t="s">
        <v>13</v>
      </c>
      <c r="C35" s="35">
        <v>1</v>
      </c>
      <c r="D35" s="34">
        <v>2</v>
      </c>
      <c r="E35" s="34">
        <v>2</v>
      </c>
      <c r="F35" s="34">
        <v>2</v>
      </c>
      <c r="G35" s="40">
        <v>1</v>
      </c>
      <c r="H35" s="35">
        <v>23</v>
      </c>
      <c r="I35" s="34">
        <v>3</v>
      </c>
      <c r="J35" s="34">
        <v>4</v>
      </c>
      <c r="K35" s="34">
        <v>4</v>
      </c>
      <c r="L35" s="34">
        <v>2</v>
      </c>
      <c r="M35" s="34">
        <v>1</v>
      </c>
      <c r="N35" s="34">
        <v>3</v>
      </c>
      <c r="O35" s="34">
        <v>3</v>
      </c>
      <c r="P35" s="34">
        <v>4</v>
      </c>
      <c r="Q35" s="36">
        <v>1</v>
      </c>
      <c r="R35" s="39">
        <v>23</v>
      </c>
      <c r="S35" s="34">
        <v>24</v>
      </c>
      <c r="T35" s="34">
        <v>24</v>
      </c>
      <c r="U35" s="39">
        <v>13</v>
      </c>
      <c r="V35" s="34">
        <v>12</v>
      </c>
      <c r="W35" s="34">
        <v>14</v>
      </c>
      <c r="X35" s="34">
        <v>23</v>
      </c>
      <c r="Y35" s="34">
        <v>12</v>
      </c>
      <c r="Z35" s="34">
        <v>12</v>
      </c>
      <c r="AA35" s="40">
        <v>24</v>
      </c>
      <c r="AB35" s="44">
        <f t="shared" si="0"/>
        <v>26</v>
      </c>
      <c r="AC35" s="27">
        <v>0</v>
      </c>
      <c r="AD35" s="26">
        <v>0</v>
      </c>
      <c r="AE35" s="26" t="s">
        <v>6</v>
      </c>
      <c r="AF35" s="53">
        <f t="shared" si="1"/>
        <v>0</v>
      </c>
      <c r="AG35" s="53">
        <f t="shared" si="2"/>
        <v>26</v>
      </c>
    </row>
    <row r="36" spans="1:33" x14ac:dyDescent="0.25">
      <c r="A36" s="38">
        <f t="shared" si="3"/>
        <v>34</v>
      </c>
      <c r="B36" s="104" t="s">
        <v>48</v>
      </c>
      <c r="C36" s="35">
        <v>2</v>
      </c>
      <c r="D36" s="34">
        <v>2</v>
      </c>
      <c r="E36" s="34">
        <v>2</v>
      </c>
      <c r="F36" s="34">
        <v>1</v>
      </c>
      <c r="G36" s="40">
        <v>1</v>
      </c>
      <c r="H36" s="35">
        <v>1</v>
      </c>
      <c r="I36" s="34">
        <v>3</v>
      </c>
      <c r="J36" s="34">
        <v>3</v>
      </c>
      <c r="K36" s="34">
        <v>4</v>
      </c>
      <c r="L36" s="34">
        <v>2</v>
      </c>
      <c r="M36" s="34">
        <v>2</v>
      </c>
      <c r="N36" s="34">
        <v>3</v>
      </c>
      <c r="O36" s="34">
        <v>2</v>
      </c>
      <c r="P36" s="34">
        <v>1</v>
      </c>
      <c r="Q36" s="36">
        <v>1</v>
      </c>
      <c r="R36" s="39">
        <v>12</v>
      </c>
      <c r="S36" s="34">
        <v>123</v>
      </c>
      <c r="T36" s="34">
        <v>24</v>
      </c>
      <c r="U36" s="39">
        <v>12</v>
      </c>
      <c r="V36" s="34">
        <v>12</v>
      </c>
      <c r="W36" s="34">
        <v>34</v>
      </c>
      <c r="X36" s="34">
        <v>124</v>
      </c>
      <c r="Y36" s="34">
        <v>23</v>
      </c>
      <c r="Z36" s="34">
        <v>13</v>
      </c>
      <c r="AA36" s="40">
        <v>24</v>
      </c>
      <c r="AB36" s="44">
        <f t="shared" si="0"/>
        <v>25</v>
      </c>
      <c r="AC36" s="27">
        <v>0</v>
      </c>
      <c r="AD36" s="54">
        <v>0</v>
      </c>
      <c r="AE36" s="26">
        <v>0</v>
      </c>
      <c r="AF36" s="53">
        <f t="shared" si="1"/>
        <v>0</v>
      </c>
      <c r="AG36" s="53">
        <f t="shared" si="2"/>
        <v>25</v>
      </c>
    </row>
    <row r="37" spans="1:33" x14ac:dyDescent="0.25">
      <c r="A37" s="38">
        <f t="shared" si="3"/>
        <v>35</v>
      </c>
      <c r="B37" s="104" t="s">
        <v>11</v>
      </c>
      <c r="C37" s="35">
        <v>2</v>
      </c>
      <c r="D37" s="34">
        <v>1</v>
      </c>
      <c r="E37" s="34">
        <v>1</v>
      </c>
      <c r="F37" s="34">
        <v>2</v>
      </c>
      <c r="G37" s="40">
        <v>1</v>
      </c>
      <c r="H37" s="35">
        <v>3</v>
      </c>
      <c r="I37" s="34">
        <v>3</v>
      </c>
      <c r="J37" s="34">
        <v>4</v>
      </c>
      <c r="K37" s="34">
        <v>3</v>
      </c>
      <c r="L37" s="34">
        <v>2</v>
      </c>
      <c r="M37" s="34">
        <v>4</v>
      </c>
      <c r="N37" s="34">
        <v>2</v>
      </c>
      <c r="O37" s="34">
        <v>3</v>
      </c>
      <c r="P37" s="34">
        <v>4</v>
      </c>
      <c r="Q37" s="36">
        <v>1</v>
      </c>
      <c r="R37" s="39">
        <v>2</v>
      </c>
      <c r="S37" s="34">
        <v>2</v>
      </c>
      <c r="T37" s="34">
        <v>4</v>
      </c>
      <c r="U37" s="39">
        <v>1</v>
      </c>
      <c r="V37" s="34">
        <v>3</v>
      </c>
      <c r="W37" s="34">
        <v>1</v>
      </c>
      <c r="X37" s="34">
        <v>4</v>
      </c>
      <c r="Y37" s="34">
        <v>1</v>
      </c>
      <c r="Z37" s="34">
        <v>2</v>
      </c>
      <c r="AA37" s="40">
        <v>1</v>
      </c>
      <c r="AB37" s="44">
        <f t="shared" si="0"/>
        <v>15</v>
      </c>
      <c r="AC37" s="27">
        <v>0</v>
      </c>
      <c r="AD37" s="54">
        <v>10</v>
      </c>
      <c r="AE37" s="26" t="s">
        <v>6</v>
      </c>
      <c r="AF37" s="53">
        <f t="shared" si="1"/>
        <v>10</v>
      </c>
      <c r="AG37" s="53">
        <f t="shared" si="2"/>
        <v>25</v>
      </c>
    </row>
    <row r="38" spans="1:33" x14ac:dyDescent="0.25">
      <c r="A38" s="38">
        <f t="shared" si="3"/>
        <v>36</v>
      </c>
      <c r="B38" s="104" t="s">
        <v>49</v>
      </c>
      <c r="C38" s="35">
        <v>2</v>
      </c>
      <c r="D38" s="34">
        <v>1</v>
      </c>
      <c r="E38" s="34">
        <v>1</v>
      </c>
      <c r="F38" s="34">
        <v>2</v>
      </c>
      <c r="G38" s="40">
        <v>1</v>
      </c>
      <c r="H38" s="35">
        <v>3</v>
      </c>
      <c r="I38" s="34">
        <v>3</v>
      </c>
      <c r="J38" s="34">
        <v>2</v>
      </c>
      <c r="K38" s="34">
        <v>4</v>
      </c>
      <c r="L38" s="34">
        <v>2</v>
      </c>
      <c r="M38" s="34">
        <v>1</v>
      </c>
      <c r="N38" s="34">
        <v>3</v>
      </c>
      <c r="O38" s="34">
        <v>4</v>
      </c>
      <c r="P38" s="34">
        <v>4</v>
      </c>
      <c r="Q38" s="36">
        <v>1</v>
      </c>
      <c r="R38" s="39">
        <v>2</v>
      </c>
      <c r="S38" s="34">
        <v>2</v>
      </c>
      <c r="T38" s="34">
        <v>4</v>
      </c>
      <c r="U38" s="39">
        <v>3</v>
      </c>
      <c r="V38" s="34">
        <v>1</v>
      </c>
      <c r="W38" s="34">
        <v>3</v>
      </c>
      <c r="X38" s="34">
        <v>3</v>
      </c>
      <c r="Y38" s="34">
        <v>2</v>
      </c>
      <c r="Z38" s="34">
        <v>1</v>
      </c>
      <c r="AA38" s="40">
        <v>2</v>
      </c>
      <c r="AB38" s="44">
        <f t="shared" si="0"/>
        <v>15</v>
      </c>
      <c r="AC38" s="27">
        <v>0</v>
      </c>
      <c r="AD38" s="26">
        <v>10</v>
      </c>
      <c r="AE38" s="26">
        <v>0</v>
      </c>
      <c r="AF38" s="53">
        <f t="shared" si="1"/>
        <v>10</v>
      </c>
      <c r="AG38" s="53">
        <f t="shared" si="2"/>
        <v>25</v>
      </c>
    </row>
    <row r="39" spans="1:33" x14ac:dyDescent="0.25">
      <c r="A39" s="38">
        <f t="shared" si="3"/>
        <v>37</v>
      </c>
      <c r="B39" s="104" t="s">
        <v>40</v>
      </c>
      <c r="C39" s="35">
        <v>1</v>
      </c>
      <c r="D39" s="34">
        <v>2</v>
      </c>
      <c r="E39" s="34">
        <v>1</v>
      </c>
      <c r="F39" s="34">
        <v>2</v>
      </c>
      <c r="G39" s="40">
        <v>1</v>
      </c>
      <c r="H39" s="35">
        <v>3</v>
      </c>
      <c r="I39" s="34">
        <v>3</v>
      </c>
      <c r="J39" s="34">
        <v>4</v>
      </c>
      <c r="K39" s="34">
        <v>4</v>
      </c>
      <c r="L39" s="34">
        <v>2</v>
      </c>
      <c r="M39" s="34">
        <v>2</v>
      </c>
      <c r="N39" s="34">
        <v>3</v>
      </c>
      <c r="O39" s="34">
        <v>2</v>
      </c>
      <c r="P39" s="34">
        <v>4</v>
      </c>
      <c r="Q39" s="36">
        <v>1</v>
      </c>
      <c r="R39" s="39">
        <v>23</v>
      </c>
      <c r="S39" s="34">
        <v>24</v>
      </c>
      <c r="T39" s="34">
        <v>24</v>
      </c>
      <c r="U39" s="39">
        <v>13</v>
      </c>
      <c r="V39" s="34">
        <v>13</v>
      </c>
      <c r="W39" s="34">
        <v>34</v>
      </c>
      <c r="X39" s="34">
        <v>123</v>
      </c>
      <c r="Y39" s="34">
        <v>14</v>
      </c>
      <c r="Z39" s="34">
        <v>23</v>
      </c>
      <c r="AA39" s="40">
        <v>14</v>
      </c>
      <c r="AB39" s="44">
        <f t="shared" si="0"/>
        <v>20</v>
      </c>
      <c r="AC39" s="27">
        <v>0</v>
      </c>
      <c r="AD39" s="26">
        <v>0</v>
      </c>
      <c r="AE39" s="26">
        <v>0</v>
      </c>
      <c r="AF39" s="53">
        <f t="shared" si="1"/>
        <v>0</v>
      </c>
      <c r="AG39" s="53">
        <f t="shared" si="2"/>
        <v>20</v>
      </c>
    </row>
    <row r="40" spans="1:33" x14ac:dyDescent="0.25">
      <c r="A40" s="38">
        <f t="shared" si="3"/>
        <v>38</v>
      </c>
      <c r="B40" s="104" t="s">
        <v>45</v>
      </c>
      <c r="C40" s="35">
        <v>2</v>
      </c>
      <c r="D40" s="34">
        <v>2</v>
      </c>
      <c r="E40" s="34">
        <v>2</v>
      </c>
      <c r="F40" s="34">
        <v>2</v>
      </c>
      <c r="G40" s="40">
        <v>2</v>
      </c>
      <c r="H40" s="35">
        <v>1</v>
      </c>
      <c r="I40" s="34">
        <v>3</v>
      </c>
      <c r="J40" s="34">
        <v>4</v>
      </c>
      <c r="K40" s="34">
        <v>4</v>
      </c>
      <c r="L40" s="34">
        <v>2</v>
      </c>
      <c r="M40" s="34">
        <v>3</v>
      </c>
      <c r="N40" s="34">
        <v>3</v>
      </c>
      <c r="O40" s="34">
        <v>3</v>
      </c>
      <c r="P40" s="34">
        <v>1</v>
      </c>
      <c r="Q40" s="36">
        <v>1</v>
      </c>
      <c r="R40" s="39">
        <v>23</v>
      </c>
      <c r="S40" s="34">
        <v>23</v>
      </c>
      <c r="T40" s="34">
        <v>14</v>
      </c>
      <c r="U40" s="39">
        <v>1</v>
      </c>
      <c r="V40" s="34">
        <v>13</v>
      </c>
      <c r="W40" s="34">
        <v>14</v>
      </c>
      <c r="X40" s="34">
        <v>23</v>
      </c>
      <c r="Y40" s="34">
        <v>2</v>
      </c>
      <c r="Z40" s="34">
        <v>14</v>
      </c>
      <c r="AA40" s="40">
        <v>124</v>
      </c>
      <c r="AB40" s="44">
        <f t="shared" si="0"/>
        <v>19</v>
      </c>
      <c r="AC40" s="27">
        <v>1</v>
      </c>
      <c r="AD40" s="54">
        <v>0</v>
      </c>
      <c r="AE40" s="26">
        <v>0</v>
      </c>
      <c r="AF40" s="53">
        <f t="shared" si="1"/>
        <v>1</v>
      </c>
      <c r="AG40" s="53">
        <f t="shared" si="2"/>
        <v>20</v>
      </c>
    </row>
    <row r="41" spans="1:33" x14ac:dyDescent="0.25">
      <c r="A41" s="38">
        <f t="shared" si="3"/>
        <v>39</v>
      </c>
      <c r="B41" s="104" t="s">
        <v>34</v>
      </c>
      <c r="C41" s="35">
        <v>1</v>
      </c>
      <c r="D41" s="34">
        <v>1</v>
      </c>
      <c r="E41" s="34">
        <v>2</v>
      </c>
      <c r="F41" s="34">
        <v>2</v>
      </c>
      <c r="G41" s="40">
        <v>2</v>
      </c>
      <c r="H41" s="35">
        <v>3</v>
      </c>
      <c r="I41" s="34">
        <v>3</v>
      </c>
      <c r="J41" s="34">
        <v>4</v>
      </c>
      <c r="K41" s="34">
        <v>4</v>
      </c>
      <c r="L41" s="34">
        <v>4</v>
      </c>
      <c r="M41" s="34">
        <v>3</v>
      </c>
      <c r="N41" s="34">
        <v>3</v>
      </c>
      <c r="O41" s="34">
        <v>4</v>
      </c>
      <c r="P41" s="34">
        <v>4</v>
      </c>
      <c r="Q41" s="36">
        <v>3</v>
      </c>
      <c r="R41" s="39">
        <v>4</v>
      </c>
      <c r="S41" s="34">
        <v>34</v>
      </c>
      <c r="T41" s="34">
        <v>24</v>
      </c>
      <c r="U41" s="39">
        <v>12</v>
      </c>
      <c r="V41" s="34">
        <v>13</v>
      </c>
      <c r="W41" s="34">
        <v>23</v>
      </c>
      <c r="X41" s="34">
        <v>14</v>
      </c>
      <c r="Y41" s="34">
        <v>24</v>
      </c>
      <c r="Z41" s="34">
        <v>12</v>
      </c>
      <c r="AA41" s="40">
        <v>12</v>
      </c>
      <c r="AB41" s="44">
        <f t="shared" si="0"/>
        <v>20</v>
      </c>
      <c r="AC41" s="27">
        <v>0</v>
      </c>
      <c r="AD41" s="26">
        <v>0</v>
      </c>
      <c r="AE41" s="26" t="s">
        <v>6</v>
      </c>
      <c r="AF41" s="53">
        <f t="shared" si="1"/>
        <v>0</v>
      </c>
      <c r="AG41" s="53">
        <f t="shared" si="2"/>
        <v>20</v>
      </c>
    </row>
    <row r="42" spans="1:33" x14ac:dyDescent="0.25">
      <c r="A42" s="38">
        <f t="shared" si="3"/>
        <v>40</v>
      </c>
      <c r="B42" s="104" t="s">
        <v>22</v>
      </c>
      <c r="C42" s="35">
        <v>1</v>
      </c>
      <c r="D42" s="34">
        <v>1</v>
      </c>
      <c r="E42" s="34">
        <v>1</v>
      </c>
      <c r="F42" s="34">
        <v>2</v>
      </c>
      <c r="G42" s="40">
        <v>1</v>
      </c>
      <c r="H42" s="35">
        <v>1</v>
      </c>
      <c r="I42" s="34">
        <v>3</v>
      </c>
      <c r="J42" s="34">
        <v>4</v>
      </c>
      <c r="K42" s="34">
        <v>4</v>
      </c>
      <c r="L42" s="34">
        <v>2</v>
      </c>
      <c r="M42" s="34">
        <v>3</v>
      </c>
      <c r="N42" s="34">
        <v>3</v>
      </c>
      <c r="O42" s="34">
        <v>3</v>
      </c>
      <c r="P42" s="34">
        <v>4</v>
      </c>
      <c r="Q42" s="36">
        <v>1</v>
      </c>
      <c r="R42" s="39">
        <v>4</v>
      </c>
      <c r="S42" s="34">
        <v>3</v>
      </c>
      <c r="T42" s="34">
        <v>2</v>
      </c>
      <c r="U42" s="39">
        <v>4</v>
      </c>
      <c r="V42" s="34">
        <v>1</v>
      </c>
      <c r="W42" s="34">
        <v>3</v>
      </c>
      <c r="X42" s="34">
        <v>1</v>
      </c>
      <c r="Y42" s="34">
        <v>2</v>
      </c>
      <c r="Z42" s="34">
        <v>1</v>
      </c>
      <c r="AA42" s="40">
        <v>2</v>
      </c>
      <c r="AB42" s="44">
        <f t="shared" si="0"/>
        <v>16</v>
      </c>
      <c r="AC42" s="27">
        <v>0</v>
      </c>
      <c r="AD42" s="54">
        <v>0</v>
      </c>
      <c r="AE42" s="26" t="s">
        <v>6</v>
      </c>
      <c r="AF42" s="53">
        <f t="shared" si="1"/>
        <v>0</v>
      </c>
      <c r="AG42" s="53">
        <f t="shared" si="2"/>
        <v>16</v>
      </c>
    </row>
    <row r="43" spans="1:33" x14ac:dyDescent="0.25">
      <c r="A43" s="38">
        <f t="shared" si="3"/>
        <v>41</v>
      </c>
      <c r="B43" s="104" t="s">
        <v>47</v>
      </c>
      <c r="C43" s="35">
        <v>1</v>
      </c>
      <c r="D43" s="34">
        <v>2</v>
      </c>
      <c r="E43" s="34">
        <v>1</v>
      </c>
      <c r="F43" s="34">
        <v>1</v>
      </c>
      <c r="G43" s="40">
        <v>2</v>
      </c>
      <c r="H43" s="35">
        <v>2</v>
      </c>
      <c r="I43" s="34">
        <v>3</v>
      </c>
      <c r="J43" s="34">
        <v>4</v>
      </c>
      <c r="K43" s="34">
        <v>3</v>
      </c>
      <c r="L43" s="34">
        <v>2</v>
      </c>
      <c r="M43" s="34">
        <v>2</v>
      </c>
      <c r="N43" s="34">
        <v>3</v>
      </c>
      <c r="O43" s="34">
        <v>4</v>
      </c>
      <c r="P43" s="34">
        <v>4</v>
      </c>
      <c r="Q43" s="36">
        <v>1</v>
      </c>
      <c r="R43" s="39">
        <v>4</v>
      </c>
      <c r="S43" s="34">
        <v>24</v>
      </c>
      <c r="T43" s="34">
        <v>24</v>
      </c>
      <c r="U43" s="39">
        <v>3</v>
      </c>
      <c r="V43" s="34">
        <v>1</v>
      </c>
      <c r="W43" s="34">
        <v>2</v>
      </c>
      <c r="X43" s="34">
        <v>13</v>
      </c>
      <c r="Y43" s="34">
        <v>24</v>
      </c>
      <c r="Z43" s="34">
        <v>3</v>
      </c>
      <c r="AA43" s="40">
        <v>2</v>
      </c>
      <c r="AB43" s="44">
        <f t="shared" si="0"/>
        <v>16</v>
      </c>
      <c r="AC43" s="27">
        <v>0</v>
      </c>
      <c r="AD43" s="26">
        <v>0</v>
      </c>
      <c r="AE43" s="26">
        <v>0</v>
      </c>
      <c r="AF43" s="53">
        <f t="shared" si="1"/>
        <v>0</v>
      </c>
      <c r="AG43" s="53">
        <f t="shared" si="2"/>
        <v>16</v>
      </c>
    </row>
    <row r="44" spans="1:33" x14ac:dyDescent="0.25">
      <c r="A44" s="38">
        <f t="shared" si="3"/>
        <v>42</v>
      </c>
      <c r="B44" s="104" t="s">
        <v>38</v>
      </c>
      <c r="C44" s="35">
        <v>2</v>
      </c>
      <c r="D44" s="34">
        <v>1</v>
      </c>
      <c r="E44" s="34">
        <v>2</v>
      </c>
      <c r="F44" s="34">
        <v>2</v>
      </c>
      <c r="G44" s="40">
        <v>2</v>
      </c>
      <c r="H44" s="35">
        <v>1</v>
      </c>
      <c r="I44" s="34">
        <v>3</v>
      </c>
      <c r="J44" s="34">
        <v>4</v>
      </c>
      <c r="K44" s="34">
        <v>4</v>
      </c>
      <c r="L44" s="34">
        <v>2</v>
      </c>
      <c r="M44" s="34">
        <v>4</v>
      </c>
      <c r="N44" s="34">
        <v>3</v>
      </c>
      <c r="O44" s="34">
        <v>3</v>
      </c>
      <c r="P44" s="34">
        <v>4</v>
      </c>
      <c r="Q44" s="36">
        <v>4</v>
      </c>
      <c r="R44" s="39">
        <v>3</v>
      </c>
      <c r="S44" s="34">
        <v>3</v>
      </c>
      <c r="T44" s="34">
        <v>4</v>
      </c>
      <c r="U44" s="39">
        <v>3</v>
      </c>
      <c r="V44" s="34">
        <v>1</v>
      </c>
      <c r="W44" s="34">
        <v>1</v>
      </c>
      <c r="X44" s="34">
        <v>4</v>
      </c>
      <c r="Y44" s="34">
        <v>2</v>
      </c>
      <c r="Z44" s="34">
        <v>1</v>
      </c>
      <c r="AA44" s="40">
        <v>1</v>
      </c>
      <c r="AB44" s="44">
        <f t="shared" si="0"/>
        <v>15</v>
      </c>
      <c r="AC44" s="27">
        <v>0</v>
      </c>
      <c r="AD44" s="54">
        <v>0</v>
      </c>
      <c r="AE44" s="26" t="s">
        <v>6</v>
      </c>
      <c r="AF44" s="53">
        <f t="shared" si="1"/>
        <v>0</v>
      </c>
      <c r="AG44" s="53">
        <f t="shared" si="2"/>
        <v>15</v>
      </c>
    </row>
    <row r="45" spans="1:33" ht="15.75" thickBot="1" x14ac:dyDescent="0.3">
      <c r="A45" s="38">
        <f t="shared" si="3"/>
        <v>43</v>
      </c>
      <c r="B45" s="104" t="s">
        <v>12</v>
      </c>
      <c r="C45" s="35">
        <v>1</v>
      </c>
      <c r="D45" s="34">
        <v>1</v>
      </c>
      <c r="E45" s="34">
        <v>1</v>
      </c>
      <c r="F45" s="34">
        <v>2</v>
      </c>
      <c r="G45" s="40">
        <v>2</v>
      </c>
      <c r="H45" s="35">
        <v>2</v>
      </c>
      <c r="I45" s="34">
        <v>3</v>
      </c>
      <c r="J45" s="34">
        <v>2</v>
      </c>
      <c r="K45" s="34">
        <v>3</v>
      </c>
      <c r="L45" s="34">
        <v>3</v>
      </c>
      <c r="M45" s="34">
        <v>2</v>
      </c>
      <c r="N45" s="34">
        <v>3</v>
      </c>
      <c r="O45" s="34">
        <v>4</v>
      </c>
      <c r="P45" s="34">
        <v>4</v>
      </c>
      <c r="Q45" s="36">
        <v>3</v>
      </c>
      <c r="R45" s="39">
        <v>234</v>
      </c>
      <c r="S45" s="34">
        <v>3</v>
      </c>
      <c r="T45" s="34">
        <v>24</v>
      </c>
      <c r="U45" s="39">
        <v>1</v>
      </c>
      <c r="V45" s="34">
        <v>24</v>
      </c>
      <c r="W45" s="34">
        <v>134</v>
      </c>
      <c r="X45" s="34">
        <v>13</v>
      </c>
      <c r="Y45" s="34">
        <v>2</v>
      </c>
      <c r="Z45" s="34">
        <v>23</v>
      </c>
      <c r="AA45" s="40">
        <v>1</v>
      </c>
      <c r="AB45" s="70">
        <f t="shared" si="0"/>
        <v>13</v>
      </c>
      <c r="AC45" s="27">
        <v>0</v>
      </c>
      <c r="AD45" s="26">
        <v>0</v>
      </c>
      <c r="AE45" s="26" t="s">
        <v>6</v>
      </c>
      <c r="AF45" s="53">
        <f t="shared" si="1"/>
        <v>0</v>
      </c>
      <c r="AG45" s="53">
        <f t="shared" si="2"/>
        <v>13</v>
      </c>
    </row>
    <row r="46" spans="1:33" s="59" customFormat="1" ht="5.0999999999999996" customHeight="1" thickBot="1" x14ac:dyDescent="0.25">
      <c r="B46" s="105"/>
    </row>
    <row r="47" spans="1:33" ht="15.75" thickBot="1" x14ac:dyDescent="0.25">
      <c r="A47" s="25">
        <f>MAX(A3:A45)</f>
        <v>43</v>
      </c>
      <c r="B47" s="55"/>
      <c r="C47" s="13">
        <f t="shared" ref="C47:AA47" si="4">COUNTIF(C3:C45,C1)</f>
        <v>20</v>
      </c>
      <c r="D47" s="23">
        <f t="shared" si="4"/>
        <v>22</v>
      </c>
      <c r="E47" s="23">
        <f t="shared" si="4"/>
        <v>25</v>
      </c>
      <c r="F47" s="23">
        <f t="shared" si="4"/>
        <v>34</v>
      </c>
      <c r="G47" s="24">
        <f t="shared" si="4"/>
        <v>27</v>
      </c>
      <c r="H47" s="13">
        <f t="shared" si="4"/>
        <v>22</v>
      </c>
      <c r="I47" s="23">
        <f t="shared" si="4"/>
        <v>43</v>
      </c>
      <c r="J47" s="23">
        <f t="shared" si="4"/>
        <v>35</v>
      </c>
      <c r="K47" s="23">
        <f t="shared" si="4"/>
        <v>37</v>
      </c>
      <c r="L47" s="23">
        <f t="shared" si="4"/>
        <v>36</v>
      </c>
      <c r="M47" s="23">
        <f t="shared" si="4"/>
        <v>18</v>
      </c>
      <c r="N47" s="23">
        <f t="shared" si="4"/>
        <v>1</v>
      </c>
      <c r="O47" s="23">
        <f t="shared" si="4"/>
        <v>29</v>
      </c>
      <c r="P47" s="23">
        <f t="shared" si="4"/>
        <v>37</v>
      </c>
      <c r="Q47" s="24">
        <f t="shared" si="4"/>
        <v>36</v>
      </c>
      <c r="R47" s="13">
        <f t="shared" si="4"/>
        <v>10</v>
      </c>
      <c r="S47" s="23">
        <f t="shared" si="4"/>
        <v>11</v>
      </c>
      <c r="T47" s="23">
        <f t="shared" si="4"/>
        <v>36</v>
      </c>
      <c r="U47" s="23">
        <f t="shared" si="4"/>
        <v>17</v>
      </c>
      <c r="V47" s="23">
        <f t="shared" si="4"/>
        <v>4</v>
      </c>
      <c r="W47" s="23">
        <f t="shared" si="4"/>
        <v>7</v>
      </c>
      <c r="X47" s="23">
        <f t="shared" si="4"/>
        <v>2</v>
      </c>
      <c r="Y47" s="23">
        <f t="shared" si="4"/>
        <v>3</v>
      </c>
      <c r="Z47" s="23">
        <f t="shared" si="4"/>
        <v>2</v>
      </c>
      <c r="AA47" s="24">
        <f t="shared" si="4"/>
        <v>17</v>
      </c>
      <c r="AB47" s="65">
        <f t="shared" ref="AB47:AG47" si="5">MAX(AB3:AB45)</f>
        <v>37</v>
      </c>
      <c r="AC47" s="20">
        <f t="shared" si="5"/>
        <v>10</v>
      </c>
      <c r="AD47" s="21">
        <f t="shared" si="5"/>
        <v>10</v>
      </c>
      <c r="AE47" s="21">
        <f t="shared" si="5"/>
        <v>8</v>
      </c>
      <c r="AF47" s="50">
        <f t="shared" si="5"/>
        <v>28</v>
      </c>
      <c r="AG47" s="45">
        <f t="shared" si="5"/>
        <v>58</v>
      </c>
    </row>
    <row r="48" spans="1:33" ht="15.75" thickBot="1" x14ac:dyDescent="0.25">
      <c r="A48" s="12"/>
      <c r="B48" s="32"/>
      <c r="C48" s="71">
        <f t="shared" ref="C48:AA48" si="6">C47/$A$47*100</f>
        <v>46.511627906976742</v>
      </c>
      <c r="D48" s="72">
        <f t="shared" si="6"/>
        <v>51.162790697674424</v>
      </c>
      <c r="E48" s="72">
        <f t="shared" si="6"/>
        <v>58.139534883720934</v>
      </c>
      <c r="F48" s="72">
        <f t="shared" si="6"/>
        <v>79.069767441860463</v>
      </c>
      <c r="G48" s="73">
        <f t="shared" si="6"/>
        <v>62.790697674418603</v>
      </c>
      <c r="H48" s="71">
        <f t="shared" si="6"/>
        <v>51.162790697674424</v>
      </c>
      <c r="I48" s="72">
        <f t="shared" si="6"/>
        <v>100</v>
      </c>
      <c r="J48" s="72">
        <f t="shared" si="6"/>
        <v>81.395348837209298</v>
      </c>
      <c r="K48" s="72">
        <f t="shared" si="6"/>
        <v>86.04651162790698</v>
      </c>
      <c r="L48" s="72">
        <f t="shared" si="6"/>
        <v>83.720930232558146</v>
      </c>
      <c r="M48" s="72">
        <f t="shared" si="6"/>
        <v>41.860465116279073</v>
      </c>
      <c r="N48" s="72">
        <f t="shared" si="6"/>
        <v>2.3255813953488373</v>
      </c>
      <c r="O48" s="72">
        <f t="shared" si="6"/>
        <v>67.441860465116278</v>
      </c>
      <c r="P48" s="72">
        <f t="shared" si="6"/>
        <v>86.04651162790698</v>
      </c>
      <c r="Q48" s="74">
        <f t="shared" si="6"/>
        <v>83.720930232558146</v>
      </c>
      <c r="R48" s="71">
        <f t="shared" si="6"/>
        <v>23.255813953488371</v>
      </c>
      <c r="S48" s="72">
        <f t="shared" si="6"/>
        <v>25.581395348837212</v>
      </c>
      <c r="T48" s="72">
        <f t="shared" si="6"/>
        <v>83.720930232558146</v>
      </c>
      <c r="U48" s="72">
        <f t="shared" si="6"/>
        <v>39.534883720930232</v>
      </c>
      <c r="V48" s="72">
        <f t="shared" si="6"/>
        <v>9.3023255813953494</v>
      </c>
      <c r="W48" s="72">
        <f t="shared" si="6"/>
        <v>16.279069767441861</v>
      </c>
      <c r="X48" s="72">
        <f t="shared" si="6"/>
        <v>4.6511627906976747</v>
      </c>
      <c r="Y48" s="72">
        <f t="shared" si="6"/>
        <v>6.9767441860465116</v>
      </c>
      <c r="Z48" s="72">
        <f t="shared" si="6"/>
        <v>4.6511627906976747</v>
      </c>
      <c r="AA48" s="74">
        <f t="shared" si="6"/>
        <v>39.534883720930232</v>
      </c>
      <c r="AB48" s="66"/>
      <c r="AC48" s="14"/>
      <c r="AD48" s="15"/>
      <c r="AE48" s="15"/>
      <c r="AF48" s="51"/>
      <c r="AG48" s="46"/>
    </row>
    <row r="49" spans="2:34" x14ac:dyDescent="0.25">
      <c r="C49" s="1">
        <v>1</v>
      </c>
      <c r="D49" s="1">
        <v>2</v>
      </c>
      <c r="E49" s="1">
        <v>3</v>
      </c>
      <c r="F49" s="1">
        <v>4</v>
      </c>
      <c r="G49" s="1">
        <v>5</v>
      </c>
      <c r="H49" s="1">
        <v>6</v>
      </c>
      <c r="I49" s="1">
        <v>7</v>
      </c>
      <c r="J49" s="1">
        <v>8</v>
      </c>
      <c r="K49" s="1">
        <v>9</v>
      </c>
      <c r="L49" s="1">
        <v>10</v>
      </c>
      <c r="M49" s="1">
        <v>11</v>
      </c>
      <c r="N49" s="1">
        <v>12</v>
      </c>
      <c r="O49" s="1">
        <v>13</v>
      </c>
      <c r="P49" s="1">
        <v>14</v>
      </c>
      <c r="Q49" s="1">
        <v>15</v>
      </c>
      <c r="R49" s="1">
        <v>16</v>
      </c>
      <c r="S49" s="1">
        <v>17</v>
      </c>
      <c r="T49" s="1">
        <v>18</v>
      </c>
      <c r="U49" s="1">
        <v>19</v>
      </c>
      <c r="V49" s="1">
        <v>20</v>
      </c>
      <c r="W49" s="1">
        <v>21</v>
      </c>
      <c r="X49" s="1">
        <v>22</v>
      </c>
      <c r="Y49" s="1">
        <v>23</v>
      </c>
      <c r="Z49" s="1">
        <v>24</v>
      </c>
      <c r="AA49" s="1">
        <v>25</v>
      </c>
      <c r="AB49" s="47"/>
      <c r="AC49" s="17"/>
      <c r="AD49" s="17"/>
      <c r="AE49" s="17"/>
      <c r="AF49" s="47"/>
      <c r="AG49" s="47"/>
    </row>
    <row r="50" spans="2:34" x14ac:dyDescent="0.25">
      <c r="B50" s="33"/>
      <c r="AH50" s="18"/>
    </row>
    <row r="61" spans="2:34" x14ac:dyDescent="0.25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 spans="2:34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</row>
  </sheetData>
  <sortState ref="A3:AJ46">
    <sortCondition descending="1" ref="AC3"/>
  </sortState>
  <mergeCells count="2">
    <mergeCell ref="A1:A2"/>
    <mergeCell ref="B1:B2"/>
  </mergeCells>
  <conditionalFormatting sqref="H3:N45">
    <cfRule type="cellIs" dxfId="17" priority="4" stopIfTrue="1" operator="notEqual">
      <formula>H$1</formula>
    </cfRule>
  </conditionalFormatting>
  <conditionalFormatting sqref="U3:Z45">
    <cfRule type="cellIs" dxfId="16" priority="2" stopIfTrue="1" operator="notEqual">
      <formula>U$1</formula>
    </cfRule>
  </conditionalFormatting>
  <conditionalFormatting sqref="U48:Z48">
    <cfRule type="cellIs" dxfId="15" priority="1" stopIfTrue="1" operator="lessThanOrEqual">
      <formula>50</formula>
    </cfRule>
  </conditionalFormatting>
  <conditionalFormatting sqref="C3:G45 O3:T45 AA3:AA45">
    <cfRule type="cellIs" dxfId="14" priority="6" stopIfTrue="1" operator="notEqual">
      <formula>C$1</formula>
    </cfRule>
  </conditionalFormatting>
  <conditionalFormatting sqref="C48:G48 O48:T48 AA48">
    <cfRule type="cellIs" dxfId="13" priority="5" stopIfTrue="1" operator="lessThanOrEqual">
      <formula>50</formula>
    </cfRule>
  </conditionalFormatting>
  <conditionalFormatting sqref="H48:N48">
    <cfRule type="cellIs" dxfId="12" priority="3" stopIfTrue="1" operator="lessThanOrEqual">
      <formula>50</formula>
    </cfRule>
  </conditionalFormatting>
  <pageMargins left="0.70866141732283472" right="0.70866141732283472" top="0.74803149606299213" bottom="0.74803149606299213" header="0.31496062992125984" footer="0.31496062992125984"/>
  <pageSetup paperSize="9" scale="58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2"/>
  <sheetViews>
    <sheetView zoomScale="85" zoomScaleNormal="85" workbookViewId="0">
      <selection activeCell="C2" sqref="C2:V2"/>
    </sheetView>
  </sheetViews>
  <sheetFormatPr defaultColWidth="8.85546875" defaultRowHeight="15" x14ac:dyDescent="0.25"/>
  <cols>
    <col min="1" max="1" width="3.28515625" bestFit="1" customWidth="1"/>
    <col min="2" max="2" width="5.140625" style="1" bestFit="1" customWidth="1"/>
    <col min="3" max="17" width="3.28515625" style="1" customWidth="1"/>
    <col min="18" max="18" width="4.28515625" style="1" customWidth="1"/>
    <col min="19" max="19" width="5" style="1" customWidth="1"/>
    <col min="20" max="20" width="4.28515625" style="1" customWidth="1"/>
    <col min="21" max="21" width="4" style="1" customWidth="1"/>
    <col min="22" max="22" width="4.42578125" style="1" customWidth="1"/>
    <col min="23" max="23" width="8.28515625" style="48" customWidth="1"/>
    <col min="24" max="26" width="4.42578125" style="1" customWidth="1"/>
    <col min="27" max="27" width="8.28515625" style="48" bestFit="1" customWidth="1"/>
    <col min="28" max="28" width="7.85546875" style="48" customWidth="1"/>
    <col min="29" max="29" width="8" customWidth="1"/>
  </cols>
  <sheetData>
    <row r="1" spans="1:33" ht="13.5" thickBot="1" x14ac:dyDescent="0.25">
      <c r="A1" s="113" t="s">
        <v>0</v>
      </c>
      <c r="B1" s="115" t="s">
        <v>1</v>
      </c>
      <c r="C1" s="2">
        <v>1</v>
      </c>
      <c r="D1" s="3">
        <v>1</v>
      </c>
      <c r="E1" s="3">
        <v>2</v>
      </c>
      <c r="F1" s="3">
        <v>2</v>
      </c>
      <c r="G1" s="61">
        <v>2</v>
      </c>
      <c r="H1" s="62">
        <v>2</v>
      </c>
      <c r="I1" s="63">
        <v>1</v>
      </c>
      <c r="J1" s="63">
        <v>2</v>
      </c>
      <c r="K1" s="63">
        <v>3</v>
      </c>
      <c r="L1" s="63">
        <v>4</v>
      </c>
      <c r="M1" s="63">
        <v>4</v>
      </c>
      <c r="N1" s="63">
        <v>2</v>
      </c>
      <c r="O1" s="63">
        <v>2</v>
      </c>
      <c r="P1" s="63">
        <v>2</v>
      </c>
      <c r="Q1" s="64">
        <v>1</v>
      </c>
      <c r="R1" s="4">
        <v>23</v>
      </c>
      <c r="S1" s="3">
        <v>1234</v>
      </c>
      <c r="T1" s="3">
        <v>34</v>
      </c>
      <c r="U1" s="4">
        <v>14</v>
      </c>
      <c r="V1" s="3">
        <v>124</v>
      </c>
      <c r="W1" s="41"/>
      <c r="X1" s="5"/>
      <c r="Y1" s="5"/>
      <c r="Z1" s="5"/>
      <c r="AA1" s="41"/>
      <c r="AB1" s="41"/>
    </row>
    <row r="2" spans="1:33" s="8" customFormat="1" ht="69" customHeight="1" thickBot="1" x14ac:dyDescent="0.25">
      <c r="A2" s="114"/>
      <c r="B2" s="116"/>
      <c r="C2" s="106">
        <v>1</v>
      </c>
      <c r="D2" s="107">
        <v>2</v>
      </c>
      <c r="E2" s="107">
        <v>3</v>
      </c>
      <c r="F2" s="107">
        <v>4</v>
      </c>
      <c r="G2" s="108">
        <v>5</v>
      </c>
      <c r="H2" s="109">
        <v>6</v>
      </c>
      <c r="I2" s="110">
        <v>7</v>
      </c>
      <c r="J2" s="110">
        <v>8</v>
      </c>
      <c r="K2" s="110">
        <v>9</v>
      </c>
      <c r="L2" s="110">
        <v>10</v>
      </c>
      <c r="M2" s="110">
        <v>11</v>
      </c>
      <c r="N2" s="110">
        <v>12</v>
      </c>
      <c r="O2" s="110">
        <v>13</v>
      </c>
      <c r="P2" s="110">
        <v>14</v>
      </c>
      <c r="Q2" s="111">
        <v>15</v>
      </c>
      <c r="R2" s="112">
        <v>16</v>
      </c>
      <c r="S2" s="107">
        <v>17</v>
      </c>
      <c r="T2" s="107">
        <v>18</v>
      </c>
      <c r="U2" s="107">
        <v>19</v>
      </c>
      <c r="V2" s="107">
        <v>20</v>
      </c>
      <c r="W2" s="42" t="s">
        <v>123</v>
      </c>
      <c r="X2" s="6" t="s">
        <v>5</v>
      </c>
      <c r="Y2" s="6" t="s">
        <v>4</v>
      </c>
      <c r="Z2" s="6" t="s">
        <v>3</v>
      </c>
      <c r="AA2" s="52" t="s">
        <v>124</v>
      </c>
      <c r="AB2" s="52" t="s">
        <v>56</v>
      </c>
      <c r="AC2" s="7"/>
      <c r="AD2" s="7"/>
      <c r="AE2" s="7"/>
      <c r="AF2" s="7"/>
      <c r="AG2" s="7"/>
    </row>
    <row r="3" spans="1:33" x14ac:dyDescent="0.25">
      <c r="A3" s="98">
        <v>1</v>
      </c>
      <c r="B3" s="95" t="s">
        <v>106</v>
      </c>
      <c r="C3" s="10">
        <v>1</v>
      </c>
      <c r="D3" s="9">
        <v>1</v>
      </c>
      <c r="E3" s="9">
        <v>1</v>
      </c>
      <c r="F3" s="9">
        <v>2</v>
      </c>
      <c r="G3" s="11">
        <v>2</v>
      </c>
      <c r="H3" s="67">
        <v>1</v>
      </c>
      <c r="I3" s="68">
        <v>1</v>
      </c>
      <c r="J3" s="68">
        <v>2</v>
      </c>
      <c r="K3" s="68">
        <v>3</v>
      </c>
      <c r="L3" s="68">
        <v>4</v>
      </c>
      <c r="M3" s="68">
        <v>4</v>
      </c>
      <c r="N3" s="68">
        <v>2</v>
      </c>
      <c r="O3" s="68">
        <v>3</v>
      </c>
      <c r="P3" s="68">
        <v>4</v>
      </c>
      <c r="Q3" s="69">
        <v>1</v>
      </c>
      <c r="R3" s="10">
        <v>24</v>
      </c>
      <c r="S3" s="9">
        <v>123</v>
      </c>
      <c r="T3" s="9">
        <v>34</v>
      </c>
      <c r="U3" s="10">
        <v>14</v>
      </c>
      <c r="V3" s="11">
        <v>24</v>
      </c>
      <c r="W3" s="43">
        <f t="shared" ref="W3:W25" si="0">1*(SUM(IF(C3=$C$1,1,0),IF(D3=$D$1,1,0),IF(E3=$E$1,1,0),IF(F3=$F$1,1,0),IF(G3=$G$1,1,0)))+2*(SUM(IF(H3=$H$1,1,0),IF(I3=$I$1,1,0),IF(J3=$J$1,1,0),IF(K3=$K$1,1,0),IF(L3=$L$1,1,0),IF(M3=$M$1,1,0),IF(N3=$N$1,1,0),IF(O3=$O$1,1,0),IF(P3=$P$1,1,0),IF(Q3=$Q$1,1,0)))+3*(SUM(IF(R3=$R$1,1,0),IF(S3=$S$1,1,0),IF(T3=$T$1,1,0),IF(U3=$U$1,1,0),IF(V3=$V$1,1,0)))</f>
        <v>24</v>
      </c>
      <c r="X3" s="85">
        <v>15</v>
      </c>
      <c r="Y3" s="93">
        <v>15</v>
      </c>
      <c r="Z3" s="30">
        <v>15</v>
      </c>
      <c r="AA3" s="49">
        <f t="shared" ref="AA3:AA25" si="1">SUM(X3:Z3)</f>
        <v>45</v>
      </c>
      <c r="AB3" s="49">
        <f t="shared" ref="AB3:AB25" si="2">W3+AA3</f>
        <v>69</v>
      </c>
      <c r="AC3" s="8"/>
    </row>
    <row r="4" spans="1:33" x14ac:dyDescent="0.25">
      <c r="A4" s="99">
        <v>2</v>
      </c>
      <c r="B4" s="96" t="s">
        <v>114</v>
      </c>
      <c r="C4" s="39">
        <v>1</v>
      </c>
      <c r="D4" s="34">
        <v>1</v>
      </c>
      <c r="E4" s="34">
        <v>2</v>
      </c>
      <c r="F4" s="34">
        <v>2</v>
      </c>
      <c r="G4" s="40">
        <v>2</v>
      </c>
      <c r="H4" s="35">
        <v>4</v>
      </c>
      <c r="I4" s="34">
        <v>1</v>
      </c>
      <c r="J4" s="34">
        <v>2</v>
      </c>
      <c r="K4" s="34">
        <v>3</v>
      </c>
      <c r="L4" s="34">
        <v>4</v>
      </c>
      <c r="M4" s="34">
        <v>4</v>
      </c>
      <c r="N4" s="34">
        <v>1</v>
      </c>
      <c r="O4" s="34">
        <v>2</v>
      </c>
      <c r="P4" s="34">
        <v>4</v>
      </c>
      <c r="Q4" s="36">
        <v>1</v>
      </c>
      <c r="R4" s="39">
        <v>24</v>
      </c>
      <c r="S4" s="34">
        <v>1234</v>
      </c>
      <c r="T4" s="34">
        <v>34</v>
      </c>
      <c r="U4" s="39">
        <v>14</v>
      </c>
      <c r="V4" s="40">
        <v>24</v>
      </c>
      <c r="W4" s="44">
        <f t="shared" si="0"/>
        <v>28</v>
      </c>
      <c r="X4" s="86">
        <v>15</v>
      </c>
      <c r="Y4" s="54">
        <v>0</v>
      </c>
      <c r="Z4" s="31">
        <v>15</v>
      </c>
      <c r="AA4" s="53">
        <f t="shared" si="1"/>
        <v>30</v>
      </c>
      <c r="AB4" s="53">
        <f t="shared" si="2"/>
        <v>58</v>
      </c>
      <c r="AC4" s="8"/>
    </row>
    <row r="5" spans="1:33" x14ac:dyDescent="0.25">
      <c r="A5" s="99">
        <v>3</v>
      </c>
      <c r="B5" s="96" t="s">
        <v>94</v>
      </c>
      <c r="C5" s="39">
        <v>1</v>
      </c>
      <c r="D5" s="34">
        <v>1</v>
      </c>
      <c r="E5" s="34">
        <v>2</v>
      </c>
      <c r="F5" s="34">
        <v>2</v>
      </c>
      <c r="G5" s="40">
        <v>2</v>
      </c>
      <c r="H5" s="35">
        <v>4</v>
      </c>
      <c r="I5" s="34">
        <v>1</v>
      </c>
      <c r="J5" s="34">
        <v>4</v>
      </c>
      <c r="K5" s="34">
        <v>3</v>
      </c>
      <c r="L5" s="34">
        <v>1</v>
      </c>
      <c r="M5" s="34">
        <v>4</v>
      </c>
      <c r="N5" s="34">
        <v>2</v>
      </c>
      <c r="O5" s="34">
        <v>3</v>
      </c>
      <c r="P5" s="34">
        <v>2</v>
      </c>
      <c r="Q5" s="36">
        <v>1</v>
      </c>
      <c r="R5" s="39">
        <v>23</v>
      </c>
      <c r="S5" s="34">
        <v>12</v>
      </c>
      <c r="T5" s="34">
        <v>3</v>
      </c>
      <c r="U5" s="39">
        <v>14</v>
      </c>
      <c r="V5" s="40">
        <v>24</v>
      </c>
      <c r="W5" s="44">
        <f t="shared" si="0"/>
        <v>23</v>
      </c>
      <c r="X5" s="86">
        <v>15</v>
      </c>
      <c r="Y5" s="54">
        <v>0</v>
      </c>
      <c r="Z5" s="31">
        <v>15</v>
      </c>
      <c r="AA5" s="53">
        <f t="shared" si="1"/>
        <v>30</v>
      </c>
      <c r="AB5" s="53">
        <f t="shared" si="2"/>
        <v>53</v>
      </c>
      <c r="AC5" s="8"/>
    </row>
    <row r="6" spans="1:33" x14ac:dyDescent="0.25">
      <c r="A6" s="99">
        <v>4</v>
      </c>
      <c r="B6" s="96" t="s">
        <v>116</v>
      </c>
      <c r="C6" s="39">
        <v>1</v>
      </c>
      <c r="D6" s="34">
        <v>1</v>
      </c>
      <c r="E6" s="34">
        <v>1</v>
      </c>
      <c r="F6" s="34">
        <v>1</v>
      </c>
      <c r="G6" s="40">
        <v>2</v>
      </c>
      <c r="H6" s="35">
        <v>2</v>
      </c>
      <c r="I6" s="34">
        <v>1</v>
      </c>
      <c r="J6" s="34">
        <v>2</v>
      </c>
      <c r="K6" s="34">
        <v>3</v>
      </c>
      <c r="L6" s="34">
        <v>2</v>
      </c>
      <c r="M6" s="34">
        <v>4</v>
      </c>
      <c r="N6" s="34">
        <v>2</v>
      </c>
      <c r="O6" s="34">
        <v>3</v>
      </c>
      <c r="P6" s="34">
        <v>4</v>
      </c>
      <c r="Q6" s="36">
        <v>1</v>
      </c>
      <c r="R6" s="39">
        <v>24</v>
      </c>
      <c r="S6" s="34">
        <v>1234</v>
      </c>
      <c r="T6" s="34">
        <v>3</v>
      </c>
      <c r="U6" s="39">
        <v>14</v>
      </c>
      <c r="V6" s="40">
        <v>1</v>
      </c>
      <c r="W6" s="44">
        <f t="shared" si="0"/>
        <v>23</v>
      </c>
      <c r="X6" s="86">
        <v>15</v>
      </c>
      <c r="Y6" s="26" t="s">
        <v>6</v>
      </c>
      <c r="Z6" s="31">
        <v>15</v>
      </c>
      <c r="AA6" s="53">
        <f t="shared" si="1"/>
        <v>30</v>
      </c>
      <c r="AB6" s="53">
        <f t="shared" si="2"/>
        <v>53</v>
      </c>
    </row>
    <row r="7" spans="1:33" x14ac:dyDescent="0.25">
      <c r="A7" s="99">
        <v>5</v>
      </c>
      <c r="B7" s="96" t="s">
        <v>120</v>
      </c>
      <c r="C7" s="39">
        <v>1</v>
      </c>
      <c r="D7" s="34">
        <v>1</v>
      </c>
      <c r="E7" s="34">
        <v>1</v>
      </c>
      <c r="F7" s="34">
        <v>2</v>
      </c>
      <c r="G7" s="40">
        <v>2</v>
      </c>
      <c r="H7" s="35">
        <v>1</v>
      </c>
      <c r="I7" s="34">
        <v>1</v>
      </c>
      <c r="J7" s="34">
        <v>2</v>
      </c>
      <c r="K7" s="34">
        <v>3</v>
      </c>
      <c r="L7" s="34">
        <v>3</v>
      </c>
      <c r="M7" s="34">
        <v>4</v>
      </c>
      <c r="N7" s="34">
        <v>2</v>
      </c>
      <c r="O7" s="34">
        <v>2</v>
      </c>
      <c r="P7" s="34">
        <v>2</v>
      </c>
      <c r="Q7" s="36">
        <v>1</v>
      </c>
      <c r="R7" s="39">
        <v>12</v>
      </c>
      <c r="S7" s="34">
        <v>123</v>
      </c>
      <c r="T7" s="34">
        <v>3</v>
      </c>
      <c r="U7" s="39">
        <v>134</v>
      </c>
      <c r="V7" s="40">
        <v>134</v>
      </c>
      <c r="W7" s="44">
        <f t="shared" si="0"/>
        <v>20</v>
      </c>
      <c r="X7" s="86">
        <v>15</v>
      </c>
      <c r="Y7" s="26">
        <v>15</v>
      </c>
      <c r="Z7" s="31">
        <v>3</v>
      </c>
      <c r="AA7" s="53">
        <f t="shared" si="1"/>
        <v>33</v>
      </c>
      <c r="AB7" s="53">
        <f t="shared" si="2"/>
        <v>53</v>
      </c>
    </row>
    <row r="8" spans="1:33" x14ac:dyDescent="0.25">
      <c r="A8" s="99">
        <v>6</v>
      </c>
      <c r="B8" s="96" t="s">
        <v>111</v>
      </c>
      <c r="C8" s="39">
        <v>2</v>
      </c>
      <c r="D8" s="34">
        <v>1</v>
      </c>
      <c r="E8" s="34">
        <v>1</v>
      </c>
      <c r="F8" s="34">
        <v>2</v>
      </c>
      <c r="G8" s="40">
        <v>2</v>
      </c>
      <c r="H8" s="35">
        <v>1</v>
      </c>
      <c r="I8" s="34">
        <v>1</v>
      </c>
      <c r="J8" s="34">
        <v>2</v>
      </c>
      <c r="K8" s="34">
        <v>3</v>
      </c>
      <c r="L8" s="34">
        <v>1</v>
      </c>
      <c r="M8" s="34">
        <v>4</v>
      </c>
      <c r="N8" s="34">
        <v>2</v>
      </c>
      <c r="O8" s="34">
        <v>1</v>
      </c>
      <c r="P8" s="34">
        <v>4</v>
      </c>
      <c r="Q8" s="36">
        <v>1</v>
      </c>
      <c r="R8" s="39">
        <v>234</v>
      </c>
      <c r="S8" s="34">
        <v>12</v>
      </c>
      <c r="T8" s="34">
        <v>34</v>
      </c>
      <c r="U8" s="39">
        <v>12</v>
      </c>
      <c r="V8" s="40">
        <v>124</v>
      </c>
      <c r="W8" s="44">
        <f t="shared" si="0"/>
        <v>21</v>
      </c>
      <c r="X8" s="86">
        <v>15</v>
      </c>
      <c r="Y8" s="26">
        <v>0</v>
      </c>
      <c r="Z8" s="31">
        <v>15</v>
      </c>
      <c r="AA8" s="53">
        <f t="shared" si="1"/>
        <v>30</v>
      </c>
      <c r="AB8" s="53">
        <f t="shared" si="2"/>
        <v>51</v>
      </c>
    </row>
    <row r="9" spans="1:33" x14ac:dyDescent="0.25">
      <c r="A9" s="99">
        <v>7</v>
      </c>
      <c r="B9" s="96" t="s">
        <v>107</v>
      </c>
      <c r="C9" s="39">
        <v>1</v>
      </c>
      <c r="D9" s="34">
        <v>1</v>
      </c>
      <c r="E9" s="34">
        <v>1</v>
      </c>
      <c r="F9" s="34">
        <v>2</v>
      </c>
      <c r="G9" s="40">
        <v>2</v>
      </c>
      <c r="H9" s="35">
        <v>3</v>
      </c>
      <c r="I9" s="34">
        <v>1</v>
      </c>
      <c r="J9" s="34">
        <v>2</v>
      </c>
      <c r="K9" s="34">
        <v>1</v>
      </c>
      <c r="L9" s="34">
        <v>3</v>
      </c>
      <c r="M9" s="34">
        <v>4</v>
      </c>
      <c r="N9" s="34">
        <v>1</v>
      </c>
      <c r="O9" s="34">
        <v>2</v>
      </c>
      <c r="P9" s="34">
        <v>4</v>
      </c>
      <c r="Q9" s="36">
        <v>1</v>
      </c>
      <c r="R9" s="39">
        <v>23</v>
      </c>
      <c r="S9" s="34">
        <v>123</v>
      </c>
      <c r="T9" s="34">
        <v>134</v>
      </c>
      <c r="U9" s="39">
        <v>23</v>
      </c>
      <c r="V9" s="40">
        <v>234</v>
      </c>
      <c r="W9" s="44">
        <f t="shared" si="0"/>
        <v>17</v>
      </c>
      <c r="X9" s="86">
        <v>15</v>
      </c>
      <c r="Y9" s="26">
        <v>3</v>
      </c>
      <c r="Z9" s="31">
        <v>15</v>
      </c>
      <c r="AA9" s="53">
        <f t="shared" si="1"/>
        <v>33</v>
      </c>
      <c r="AB9" s="53">
        <f t="shared" si="2"/>
        <v>50</v>
      </c>
    </row>
    <row r="10" spans="1:33" x14ac:dyDescent="0.25">
      <c r="A10" s="99">
        <v>8</v>
      </c>
      <c r="B10" s="96" t="s">
        <v>121</v>
      </c>
      <c r="C10" s="39">
        <v>1</v>
      </c>
      <c r="D10" s="34">
        <v>1</v>
      </c>
      <c r="E10" s="34">
        <v>1</v>
      </c>
      <c r="F10" s="34">
        <v>2</v>
      </c>
      <c r="G10" s="40">
        <v>2</v>
      </c>
      <c r="H10" s="35">
        <v>1</v>
      </c>
      <c r="I10" s="34">
        <v>1</v>
      </c>
      <c r="J10" s="34">
        <v>2</v>
      </c>
      <c r="K10" s="34">
        <v>3</v>
      </c>
      <c r="L10" s="34">
        <v>3</v>
      </c>
      <c r="M10" s="34">
        <v>4</v>
      </c>
      <c r="N10" s="34">
        <v>2</v>
      </c>
      <c r="O10" s="34">
        <v>2</v>
      </c>
      <c r="P10" s="34">
        <v>4</v>
      </c>
      <c r="Q10" s="36">
        <v>1</v>
      </c>
      <c r="R10" s="39">
        <v>24</v>
      </c>
      <c r="S10" s="34">
        <v>123</v>
      </c>
      <c r="T10" s="34">
        <v>34</v>
      </c>
      <c r="U10" s="39">
        <v>14</v>
      </c>
      <c r="V10" s="40">
        <v>124</v>
      </c>
      <c r="W10" s="44">
        <f t="shared" si="0"/>
        <v>27</v>
      </c>
      <c r="X10" s="86">
        <v>15</v>
      </c>
      <c r="Y10" s="26">
        <v>0</v>
      </c>
      <c r="Z10" s="31">
        <v>5</v>
      </c>
      <c r="AA10" s="53">
        <f t="shared" si="1"/>
        <v>20</v>
      </c>
      <c r="AB10" s="53">
        <f t="shared" si="2"/>
        <v>47</v>
      </c>
    </row>
    <row r="11" spans="1:33" x14ac:dyDescent="0.25">
      <c r="A11" s="99">
        <v>9</v>
      </c>
      <c r="B11" s="96" t="s">
        <v>104</v>
      </c>
      <c r="C11" s="39">
        <v>2</v>
      </c>
      <c r="D11" s="34">
        <v>1</v>
      </c>
      <c r="E11" s="34">
        <v>1</v>
      </c>
      <c r="F11" s="34">
        <v>1</v>
      </c>
      <c r="G11" s="40">
        <v>2</v>
      </c>
      <c r="H11" s="35">
        <v>1</v>
      </c>
      <c r="I11" s="34">
        <v>1</v>
      </c>
      <c r="J11" s="34">
        <v>2</v>
      </c>
      <c r="K11" s="34">
        <v>3</v>
      </c>
      <c r="L11" s="34">
        <v>1</v>
      </c>
      <c r="M11" s="34">
        <v>4</v>
      </c>
      <c r="N11" s="34">
        <v>2</v>
      </c>
      <c r="O11" s="34">
        <v>2</v>
      </c>
      <c r="P11" s="34">
        <v>2</v>
      </c>
      <c r="Q11" s="36">
        <v>1</v>
      </c>
      <c r="R11" s="39">
        <v>23</v>
      </c>
      <c r="S11" s="34">
        <v>124</v>
      </c>
      <c r="T11" s="34">
        <v>34</v>
      </c>
      <c r="U11" s="39">
        <v>14</v>
      </c>
      <c r="V11" s="40">
        <v>2</v>
      </c>
      <c r="W11" s="44">
        <f t="shared" si="0"/>
        <v>27</v>
      </c>
      <c r="X11" s="86">
        <v>15</v>
      </c>
      <c r="Y11" s="54">
        <v>0</v>
      </c>
      <c r="Z11" s="31">
        <v>3</v>
      </c>
      <c r="AA11" s="53">
        <f t="shared" si="1"/>
        <v>18</v>
      </c>
      <c r="AB11" s="53">
        <f t="shared" si="2"/>
        <v>45</v>
      </c>
    </row>
    <row r="12" spans="1:33" x14ac:dyDescent="0.25">
      <c r="A12" s="99">
        <v>10</v>
      </c>
      <c r="B12" s="96" t="s">
        <v>102</v>
      </c>
      <c r="C12" s="39">
        <v>1</v>
      </c>
      <c r="D12" s="34">
        <v>1</v>
      </c>
      <c r="E12" s="34">
        <v>2</v>
      </c>
      <c r="F12" s="34">
        <v>2</v>
      </c>
      <c r="G12" s="40">
        <v>2</v>
      </c>
      <c r="H12" s="35">
        <v>1</v>
      </c>
      <c r="I12" s="34">
        <v>1</v>
      </c>
      <c r="J12" s="34">
        <v>2</v>
      </c>
      <c r="K12" s="34">
        <v>3</v>
      </c>
      <c r="L12" s="34">
        <v>3</v>
      </c>
      <c r="M12" s="34">
        <v>4</v>
      </c>
      <c r="N12" s="34">
        <v>1</v>
      </c>
      <c r="O12" s="34">
        <v>2</v>
      </c>
      <c r="P12" s="34">
        <v>4</v>
      </c>
      <c r="Q12" s="36">
        <v>1</v>
      </c>
      <c r="R12" s="39">
        <v>2</v>
      </c>
      <c r="S12" s="34">
        <v>12</v>
      </c>
      <c r="T12" s="34">
        <v>3</v>
      </c>
      <c r="U12" s="39">
        <v>24</v>
      </c>
      <c r="V12" s="40">
        <v>24</v>
      </c>
      <c r="W12" s="44">
        <f t="shared" si="0"/>
        <v>17</v>
      </c>
      <c r="X12" s="86">
        <v>0</v>
      </c>
      <c r="Y12" s="26">
        <v>15</v>
      </c>
      <c r="Z12" s="31">
        <v>12</v>
      </c>
      <c r="AA12" s="53">
        <f t="shared" si="1"/>
        <v>27</v>
      </c>
      <c r="AB12" s="53">
        <f t="shared" si="2"/>
        <v>44</v>
      </c>
    </row>
    <row r="13" spans="1:33" x14ac:dyDescent="0.25">
      <c r="A13" s="99">
        <v>11</v>
      </c>
      <c r="B13" s="96" t="s">
        <v>101</v>
      </c>
      <c r="C13" s="39">
        <v>2</v>
      </c>
      <c r="D13" s="34">
        <v>1</v>
      </c>
      <c r="E13" s="34">
        <v>1</v>
      </c>
      <c r="F13" s="34">
        <v>2</v>
      </c>
      <c r="G13" s="40">
        <v>2</v>
      </c>
      <c r="H13" s="35">
        <v>2</v>
      </c>
      <c r="I13" s="34">
        <v>1</v>
      </c>
      <c r="J13" s="34">
        <v>2</v>
      </c>
      <c r="K13" s="34">
        <v>3</v>
      </c>
      <c r="L13" s="34">
        <v>1</v>
      </c>
      <c r="M13" s="34">
        <v>4</v>
      </c>
      <c r="N13" s="34">
        <v>2</v>
      </c>
      <c r="O13" s="34">
        <v>3</v>
      </c>
      <c r="P13" s="34">
        <v>4</v>
      </c>
      <c r="Q13" s="36">
        <v>1</v>
      </c>
      <c r="R13" s="39">
        <v>23</v>
      </c>
      <c r="S13" s="34">
        <v>123</v>
      </c>
      <c r="T13" s="34">
        <v>1</v>
      </c>
      <c r="U13" s="39">
        <v>14</v>
      </c>
      <c r="V13" s="40">
        <v>12</v>
      </c>
      <c r="W13" s="44">
        <f t="shared" si="0"/>
        <v>23</v>
      </c>
      <c r="X13" s="86">
        <v>15</v>
      </c>
      <c r="Y13" s="54">
        <v>0</v>
      </c>
      <c r="Z13" s="31">
        <v>5</v>
      </c>
      <c r="AA13" s="53">
        <f t="shared" si="1"/>
        <v>20</v>
      </c>
      <c r="AB13" s="53">
        <f t="shared" si="2"/>
        <v>43</v>
      </c>
    </row>
    <row r="14" spans="1:33" x14ac:dyDescent="0.25">
      <c r="A14" s="99">
        <v>12</v>
      </c>
      <c r="B14" s="96" t="s">
        <v>112</v>
      </c>
      <c r="C14" s="39">
        <v>2</v>
      </c>
      <c r="D14" s="34">
        <v>1</v>
      </c>
      <c r="E14" s="34">
        <v>2</v>
      </c>
      <c r="F14" s="34">
        <v>1</v>
      </c>
      <c r="G14" s="40">
        <v>2</v>
      </c>
      <c r="H14" s="35">
        <v>2</v>
      </c>
      <c r="I14" s="34">
        <v>1</v>
      </c>
      <c r="J14" s="34">
        <v>2</v>
      </c>
      <c r="K14" s="34">
        <v>3</v>
      </c>
      <c r="L14" s="34">
        <v>3</v>
      </c>
      <c r="M14" s="34">
        <v>4</v>
      </c>
      <c r="N14" s="34">
        <v>2</v>
      </c>
      <c r="O14" s="34">
        <v>3</v>
      </c>
      <c r="P14" s="34">
        <v>2</v>
      </c>
      <c r="Q14" s="36">
        <v>1</v>
      </c>
      <c r="R14" s="39">
        <v>234</v>
      </c>
      <c r="S14" s="34">
        <v>123</v>
      </c>
      <c r="T14" s="34">
        <v>234</v>
      </c>
      <c r="U14" s="39">
        <v>14</v>
      </c>
      <c r="V14" s="40">
        <v>13</v>
      </c>
      <c r="W14" s="44">
        <f t="shared" si="0"/>
        <v>22</v>
      </c>
      <c r="X14" s="86">
        <v>15</v>
      </c>
      <c r="Y14" s="26"/>
      <c r="Z14" s="31">
        <v>0</v>
      </c>
      <c r="AA14" s="53">
        <f t="shared" si="1"/>
        <v>15</v>
      </c>
      <c r="AB14" s="53">
        <f t="shared" si="2"/>
        <v>37</v>
      </c>
    </row>
    <row r="15" spans="1:33" x14ac:dyDescent="0.25">
      <c r="A15" s="99">
        <v>13</v>
      </c>
      <c r="B15" s="96" t="s">
        <v>113</v>
      </c>
      <c r="C15" s="39">
        <v>1</v>
      </c>
      <c r="D15" s="34">
        <v>1</v>
      </c>
      <c r="E15" s="34">
        <v>1</v>
      </c>
      <c r="F15" s="34">
        <v>2</v>
      </c>
      <c r="G15" s="40">
        <v>2</v>
      </c>
      <c r="H15" s="35">
        <v>3</v>
      </c>
      <c r="I15" s="34">
        <v>1</v>
      </c>
      <c r="J15" s="34">
        <v>3</v>
      </c>
      <c r="K15" s="34">
        <v>3</v>
      </c>
      <c r="L15" s="34">
        <v>1</v>
      </c>
      <c r="M15" s="34">
        <v>4</v>
      </c>
      <c r="N15" s="34">
        <v>2</v>
      </c>
      <c r="O15" s="34">
        <v>2</v>
      </c>
      <c r="P15" s="34">
        <v>2</v>
      </c>
      <c r="Q15" s="36">
        <v>4</v>
      </c>
      <c r="R15" s="39">
        <v>24</v>
      </c>
      <c r="S15" s="34">
        <v>123</v>
      </c>
      <c r="T15" s="34">
        <v>34</v>
      </c>
      <c r="U15" s="39">
        <v>134</v>
      </c>
      <c r="V15" s="40">
        <v>134</v>
      </c>
      <c r="W15" s="44">
        <f t="shared" si="0"/>
        <v>19</v>
      </c>
      <c r="X15" s="86">
        <v>15</v>
      </c>
      <c r="Y15" s="26">
        <v>0</v>
      </c>
      <c r="Z15" s="31">
        <v>2</v>
      </c>
      <c r="AA15" s="53">
        <f t="shared" si="1"/>
        <v>17</v>
      </c>
      <c r="AB15" s="53">
        <f t="shared" si="2"/>
        <v>36</v>
      </c>
    </row>
    <row r="16" spans="1:33" x14ac:dyDescent="0.25">
      <c r="A16" s="99">
        <v>14</v>
      </c>
      <c r="B16" s="96" t="s">
        <v>115</v>
      </c>
      <c r="C16" s="39">
        <v>1</v>
      </c>
      <c r="D16" s="34">
        <v>1</v>
      </c>
      <c r="E16" s="34">
        <v>2</v>
      </c>
      <c r="F16" s="34">
        <v>1</v>
      </c>
      <c r="G16" s="40">
        <v>2</v>
      </c>
      <c r="H16" s="35">
        <v>1</v>
      </c>
      <c r="I16" s="34">
        <v>1</v>
      </c>
      <c r="J16" s="34">
        <v>2</v>
      </c>
      <c r="K16" s="34">
        <v>2</v>
      </c>
      <c r="L16" s="34">
        <v>2</v>
      </c>
      <c r="M16" s="34">
        <v>4</v>
      </c>
      <c r="N16" s="34">
        <v>1</v>
      </c>
      <c r="O16" s="34">
        <v>3</v>
      </c>
      <c r="P16" s="34">
        <v>4</v>
      </c>
      <c r="Q16" s="36">
        <v>1</v>
      </c>
      <c r="R16" s="39">
        <v>23</v>
      </c>
      <c r="S16" s="34">
        <v>23</v>
      </c>
      <c r="T16" s="34">
        <v>13</v>
      </c>
      <c r="U16" s="39">
        <v>234</v>
      </c>
      <c r="V16" s="40">
        <v>24</v>
      </c>
      <c r="W16" s="44">
        <f t="shared" si="0"/>
        <v>15</v>
      </c>
      <c r="X16" s="86">
        <v>15</v>
      </c>
      <c r="Y16" s="26">
        <v>0</v>
      </c>
      <c r="Z16" s="31">
        <v>5</v>
      </c>
      <c r="AA16" s="53">
        <f t="shared" si="1"/>
        <v>20</v>
      </c>
      <c r="AB16" s="53">
        <f t="shared" si="2"/>
        <v>35</v>
      </c>
    </row>
    <row r="17" spans="1:29" x14ac:dyDescent="0.25">
      <c r="A17" s="99">
        <v>15</v>
      </c>
      <c r="B17" s="96" t="s">
        <v>122</v>
      </c>
      <c r="C17" s="39">
        <v>1</v>
      </c>
      <c r="D17" s="34">
        <v>2</v>
      </c>
      <c r="E17" s="34">
        <v>1</v>
      </c>
      <c r="F17" s="34">
        <v>1</v>
      </c>
      <c r="G17" s="40">
        <v>2</v>
      </c>
      <c r="H17" s="35">
        <v>2</v>
      </c>
      <c r="I17" s="34">
        <v>1</v>
      </c>
      <c r="J17" s="34">
        <v>2</v>
      </c>
      <c r="K17" s="34">
        <v>1</v>
      </c>
      <c r="L17" s="34">
        <v>3</v>
      </c>
      <c r="M17" s="34">
        <v>1</v>
      </c>
      <c r="N17" s="34">
        <v>2</v>
      </c>
      <c r="O17" s="34">
        <v>2</v>
      </c>
      <c r="P17" s="34">
        <v>4</v>
      </c>
      <c r="Q17" s="36">
        <v>3</v>
      </c>
      <c r="R17" s="39">
        <v>24</v>
      </c>
      <c r="S17" s="34">
        <v>123</v>
      </c>
      <c r="T17" s="34">
        <v>23</v>
      </c>
      <c r="U17" s="39">
        <v>14</v>
      </c>
      <c r="V17" s="40">
        <v>14</v>
      </c>
      <c r="W17" s="44">
        <f t="shared" si="0"/>
        <v>15</v>
      </c>
      <c r="X17" s="86">
        <v>15</v>
      </c>
      <c r="Y17" s="54">
        <v>0</v>
      </c>
      <c r="Z17" s="31">
        <v>0</v>
      </c>
      <c r="AA17" s="53">
        <f t="shared" si="1"/>
        <v>15</v>
      </c>
      <c r="AB17" s="53">
        <f t="shared" si="2"/>
        <v>30</v>
      </c>
    </row>
    <row r="18" spans="1:29" x14ac:dyDescent="0.25">
      <c r="A18" s="99">
        <v>16</v>
      </c>
      <c r="B18" s="96" t="s">
        <v>119</v>
      </c>
      <c r="C18" s="39">
        <v>2</v>
      </c>
      <c r="D18" s="34">
        <v>2</v>
      </c>
      <c r="E18" s="34">
        <v>1</v>
      </c>
      <c r="F18" s="34">
        <v>1</v>
      </c>
      <c r="G18" s="40">
        <v>2</v>
      </c>
      <c r="H18" s="35">
        <v>1</v>
      </c>
      <c r="I18" s="34">
        <v>1</v>
      </c>
      <c r="J18" s="34">
        <v>4</v>
      </c>
      <c r="K18" s="34">
        <v>1</v>
      </c>
      <c r="L18" s="34">
        <v>4</v>
      </c>
      <c r="M18" s="34">
        <v>2</v>
      </c>
      <c r="N18" s="34">
        <v>2</v>
      </c>
      <c r="O18" s="34">
        <v>1</v>
      </c>
      <c r="P18" s="34">
        <v>2</v>
      </c>
      <c r="Q18" s="36">
        <v>3</v>
      </c>
      <c r="R18" s="39">
        <v>24</v>
      </c>
      <c r="S18" s="34">
        <v>124</v>
      </c>
      <c r="T18" s="34">
        <v>34</v>
      </c>
      <c r="U18" s="39">
        <v>14</v>
      </c>
      <c r="V18" s="40">
        <v>12</v>
      </c>
      <c r="W18" s="44">
        <f t="shared" si="0"/>
        <v>15</v>
      </c>
      <c r="X18" s="86">
        <v>10</v>
      </c>
      <c r="Y18" s="26">
        <v>0</v>
      </c>
      <c r="Z18" s="31">
        <v>5</v>
      </c>
      <c r="AA18" s="53">
        <f t="shared" si="1"/>
        <v>15</v>
      </c>
      <c r="AB18" s="53">
        <f t="shared" si="2"/>
        <v>30</v>
      </c>
    </row>
    <row r="19" spans="1:29" x14ac:dyDescent="0.25">
      <c r="A19" s="99">
        <v>17</v>
      </c>
      <c r="B19" s="96" t="s">
        <v>103</v>
      </c>
      <c r="C19" s="39">
        <v>1</v>
      </c>
      <c r="D19" s="34">
        <v>1</v>
      </c>
      <c r="E19" s="34">
        <v>1</v>
      </c>
      <c r="F19" s="34">
        <v>2</v>
      </c>
      <c r="G19" s="40">
        <v>2</v>
      </c>
      <c r="H19" s="35">
        <v>3</v>
      </c>
      <c r="I19" s="34">
        <v>1</v>
      </c>
      <c r="J19" s="34">
        <v>2</v>
      </c>
      <c r="K19" s="34">
        <v>3</v>
      </c>
      <c r="L19" s="34">
        <v>3</v>
      </c>
      <c r="M19" s="34">
        <v>4</v>
      </c>
      <c r="N19" s="34">
        <v>2</v>
      </c>
      <c r="O19" s="34">
        <v>4</v>
      </c>
      <c r="P19" s="34">
        <v>4</v>
      </c>
      <c r="Q19" s="36">
        <v>1</v>
      </c>
      <c r="R19" s="39">
        <v>24</v>
      </c>
      <c r="S19" s="34">
        <v>13</v>
      </c>
      <c r="T19" s="34">
        <v>3</v>
      </c>
      <c r="U19" s="39">
        <v>14</v>
      </c>
      <c r="V19" s="40">
        <v>234</v>
      </c>
      <c r="W19" s="44">
        <f t="shared" si="0"/>
        <v>19</v>
      </c>
      <c r="X19" s="86">
        <v>10</v>
      </c>
      <c r="Y19" s="26" t="s">
        <v>6</v>
      </c>
      <c r="Z19" s="31" t="s">
        <v>6</v>
      </c>
      <c r="AA19" s="53">
        <f t="shared" si="1"/>
        <v>10</v>
      </c>
      <c r="AB19" s="53">
        <f t="shared" si="2"/>
        <v>29</v>
      </c>
    </row>
    <row r="20" spans="1:29" x14ac:dyDescent="0.25">
      <c r="A20" s="99">
        <v>18</v>
      </c>
      <c r="B20" s="96" t="s">
        <v>108</v>
      </c>
      <c r="C20" s="39">
        <v>1</v>
      </c>
      <c r="D20" s="34">
        <v>2</v>
      </c>
      <c r="E20" s="34">
        <v>2</v>
      </c>
      <c r="F20" s="34">
        <v>1</v>
      </c>
      <c r="G20" s="40">
        <v>2</v>
      </c>
      <c r="H20" s="35">
        <v>2</v>
      </c>
      <c r="I20" s="34">
        <v>1</v>
      </c>
      <c r="J20" s="34">
        <v>2</v>
      </c>
      <c r="K20" s="34">
        <v>3</v>
      </c>
      <c r="L20" s="34">
        <v>1</v>
      </c>
      <c r="M20" s="34">
        <v>4</v>
      </c>
      <c r="N20" s="34">
        <v>2</v>
      </c>
      <c r="O20" s="34">
        <v>3</v>
      </c>
      <c r="P20" s="34">
        <v>4</v>
      </c>
      <c r="Q20" s="36">
        <v>1</v>
      </c>
      <c r="R20" s="39">
        <v>24</v>
      </c>
      <c r="S20" s="34">
        <v>123</v>
      </c>
      <c r="T20" s="34">
        <v>34</v>
      </c>
      <c r="U20" s="39">
        <v>14</v>
      </c>
      <c r="V20" s="40">
        <v>12</v>
      </c>
      <c r="W20" s="44">
        <f t="shared" si="0"/>
        <v>23</v>
      </c>
      <c r="X20" s="86">
        <v>0</v>
      </c>
      <c r="Y20" s="54">
        <v>0</v>
      </c>
      <c r="Z20" s="31">
        <v>5</v>
      </c>
      <c r="AA20" s="53">
        <f t="shared" si="1"/>
        <v>5</v>
      </c>
      <c r="AB20" s="53">
        <f t="shared" si="2"/>
        <v>28</v>
      </c>
    </row>
    <row r="21" spans="1:29" x14ac:dyDescent="0.25">
      <c r="A21" s="99">
        <v>19</v>
      </c>
      <c r="B21" s="96" t="s">
        <v>110</v>
      </c>
      <c r="C21" s="39">
        <v>2</v>
      </c>
      <c r="D21" s="34">
        <v>1</v>
      </c>
      <c r="E21" s="34">
        <v>1</v>
      </c>
      <c r="F21" s="34">
        <v>2</v>
      </c>
      <c r="G21" s="40">
        <v>2</v>
      </c>
      <c r="H21" s="35">
        <v>1</v>
      </c>
      <c r="I21" s="34">
        <v>1</v>
      </c>
      <c r="J21" s="34">
        <v>2</v>
      </c>
      <c r="K21" s="34">
        <v>3</v>
      </c>
      <c r="L21" s="34">
        <v>1</v>
      </c>
      <c r="M21" s="34">
        <v>4</v>
      </c>
      <c r="N21" s="34">
        <v>1</v>
      </c>
      <c r="O21" s="34">
        <v>2</v>
      </c>
      <c r="P21" s="34">
        <v>4</v>
      </c>
      <c r="Q21" s="36">
        <v>3</v>
      </c>
      <c r="R21" s="39">
        <v>24</v>
      </c>
      <c r="S21" s="34">
        <v>123</v>
      </c>
      <c r="T21" s="34">
        <v>23</v>
      </c>
      <c r="U21" s="39">
        <v>4</v>
      </c>
      <c r="V21" s="40">
        <v>4</v>
      </c>
      <c r="W21" s="44">
        <f t="shared" si="0"/>
        <v>13</v>
      </c>
      <c r="X21" s="86">
        <v>15</v>
      </c>
      <c r="Y21" s="26">
        <v>0</v>
      </c>
      <c r="Z21" s="31">
        <v>0</v>
      </c>
      <c r="AA21" s="53">
        <f t="shared" si="1"/>
        <v>15</v>
      </c>
      <c r="AB21" s="53">
        <f t="shared" si="2"/>
        <v>28</v>
      </c>
    </row>
    <row r="22" spans="1:29" x14ac:dyDescent="0.25">
      <c r="A22" s="99">
        <v>20</v>
      </c>
      <c r="B22" s="96" t="s">
        <v>109</v>
      </c>
      <c r="C22" s="39">
        <v>1</v>
      </c>
      <c r="D22" s="34">
        <v>1</v>
      </c>
      <c r="E22" s="34">
        <v>1</v>
      </c>
      <c r="F22" s="34">
        <v>2</v>
      </c>
      <c r="G22" s="40">
        <v>2</v>
      </c>
      <c r="H22" s="35">
        <v>1</v>
      </c>
      <c r="I22" s="34">
        <v>1</v>
      </c>
      <c r="J22" s="34">
        <v>2</v>
      </c>
      <c r="K22" s="34">
        <v>3</v>
      </c>
      <c r="L22" s="34">
        <v>4</v>
      </c>
      <c r="M22" s="34">
        <v>4</v>
      </c>
      <c r="N22" s="34">
        <v>2</v>
      </c>
      <c r="O22" s="34">
        <v>3</v>
      </c>
      <c r="P22" s="34">
        <v>4</v>
      </c>
      <c r="Q22" s="36">
        <v>1</v>
      </c>
      <c r="R22" s="39">
        <v>24</v>
      </c>
      <c r="S22" s="34">
        <v>12</v>
      </c>
      <c r="T22" s="34">
        <v>34</v>
      </c>
      <c r="U22" s="39">
        <v>23</v>
      </c>
      <c r="V22" s="40">
        <v>12</v>
      </c>
      <c r="W22" s="44">
        <f t="shared" si="0"/>
        <v>21</v>
      </c>
      <c r="X22" s="86">
        <v>0</v>
      </c>
      <c r="Y22" s="54"/>
      <c r="Z22" s="31">
        <v>5</v>
      </c>
      <c r="AA22" s="53">
        <f t="shared" si="1"/>
        <v>5</v>
      </c>
      <c r="AB22" s="53">
        <f t="shared" si="2"/>
        <v>26</v>
      </c>
    </row>
    <row r="23" spans="1:29" x14ac:dyDescent="0.25">
      <c r="A23" s="99">
        <v>21</v>
      </c>
      <c r="B23" s="96" t="s">
        <v>105</v>
      </c>
      <c r="C23" s="39">
        <v>1</v>
      </c>
      <c r="D23" s="34">
        <v>1</v>
      </c>
      <c r="E23" s="34">
        <v>2</v>
      </c>
      <c r="F23" s="34">
        <v>1</v>
      </c>
      <c r="G23" s="40">
        <v>2</v>
      </c>
      <c r="H23" s="35">
        <v>1</v>
      </c>
      <c r="I23" s="34">
        <v>1</v>
      </c>
      <c r="J23" s="34">
        <v>2</v>
      </c>
      <c r="K23" s="34">
        <v>4</v>
      </c>
      <c r="L23" s="34">
        <v>3</v>
      </c>
      <c r="M23" s="34">
        <v>1</v>
      </c>
      <c r="N23" s="34">
        <v>2</v>
      </c>
      <c r="O23" s="34">
        <v>3</v>
      </c>
      <c r="P23" s="34">
        <v>2</v>
      </c>
      <c r="Q23" s="36">
        <v>1</v>
      </c>
      <c r="R23" s="39">
        <v>2</v>
      </c>
      <c r="S23" s="34">
        <v>123</v>
      </c>
      <c r="T23" s="34">
        <v>3</v>
      </c>
      <c r="U23" s="39">
        <v>234</v>
      </c>
      <c r="V23" s="40">
        <v>14</v>
      </c>
      <c r="W23" s="44">
        <f t="shared" si="0"/>
        <v>14</v>
      </c>
      <c r="X23" s="86">
        <v>0</v>
      </c>
      <c r="Y23" s="26">
        <v>5</v>
      </c>
      <c r="Z23" s="31">
        <v>5</v>
      </c>
      <c r="AA23" s="53">
        <f t="shared" si="1"/>
        <v>10</v>
      </c>
      <c r="AB23" s="53">
        <f t="shared" si="2"/>
        <v>24</v>
      </c>
    </row>
    <row r="24" spans="1:29" x14ac:dyDescent="0.25">
      <c r="A24" s="99">
        <v>22</v>
      </c>
      <c r="B24" s="96" t="s">
        <v>118</v>
      </c>
      <c r="C24" s="39">
        <v>2</v>
      </c>
      <c r="D24" s="34">
        <v>1</v>
      </c>
      <c r="E24" s="34">
        <v>1</v>
      </c>
      <c r="F24" s="34">
        <v>1</v>
      </c>
      <c r="G24" s="40">
        <v>2</v>
      </c>
      <c r="H24" s="35">
        <v>2</v>
      </c>
      <c r="I24" s="34">
        <v>1</v>
      </c>
      <c r="J24" s="34">
        <v>2</v>
      </c>
      <c r="K24" s="34">
        <v>3</v>
      </c>
      <c r="L24" s="34">
        <v>3</v>
      </c>
      <c r="M24" s="34">
        <v>2</v>
      </c>
      <c r="N24" s="34">
        <v>1</v>
      </c>
      <c r="O24" s="34">
        <v>3</v>
      </c>
      <c r="P24" s="34">
        <v>4</v>
      </c>
      <c r="Q24" s="36">
        <v>3</v>
      </c>
      <c r="R24" s="39">
        <v>2</v>
      </c>
      <c r="S24" s="34">
        <v>1</v>
      </c>
      <c r="T24" s="34">
        <v>4</v>
      </c>
      <c r="U24" s="39">
        <v>23</v>
      </c>
      <c r="V24" s="40">
        <v>12</v>
      </c>
      <c r="W24" s="44">
        <f t="shared" si="0"/>
        <v>10</v>
      </c>
      <c r="X24" s="86">
        <v>10</v>
      </c>
      <c r="Y24" s="26">
        <v>0</v>
      </c>
      <c r="Z24" s="31"/>
      <c r="AA24" s="53">
        <f t="shared" si="1"/>
        <v>10</v>
      </c>
      <c r="AB24" s="53">
        <f t="shared" si="2"/>
        <v>20</v>
      </c>
    </row>
    <row r="25" spans="1:29" ht="15.75" thickBot="1" x14ac:dyDescent="0.3">
      <c r="A25" s="100">
        <v>23</v>
      </c>
      <c r="B25" s="97" t="s">
        <v>117</v>
      </c>
      <c r="C25" s="39">
        <v>2</v>
      </c>
      <c r="D25" s="34">
        <v>1</v>
      </c>
      <c r="E25" s="34">
        <v>2</v>
      </c>
      <c r="F25" s="34">
        <v>1</v>
      </c>
      <c r="G25" s="40">
        <v>2</v>
      </c>
      <c r="H25" s="35">
        <v>4</v>
      </c>
      <c r="I25" s="34">
        <v>1</v>
      </c>
      <c r="J25" s="34">
        <v>2</v>
      </c>
      <c r="K25" s="34">
        <v>2</v>
      </c>
      <c r="L25" s="34">
        <v>3</v>
      </c>
      <c r="M25" s="34">
        <v>1</v>
      </c>
      <c r="N25" s="34">
        <v>2</v>
      </c>
      <c r="O25" s="34">
        <v>1</v>
      </c>
      <c r="P25" s="34">
        <v>4</v>
      </c>
      <c r="Q25" s="36">
        <v>3</v>
      </c>
      <c r="R25" s="39">
        <v>14</v>
      </c>
      <c r="S25" s="34">
        <v>23</v>
      </c>
      <c r="T25" s="34">
        <v>24</v>
      </c>
      <c r="U25" s="39">
        <v>14</v>
      </c>
      <c r="V25" s="40">
        <v>14</v>
      </c>
      <c r="W25" s="70">
        <f t="shared" si="0"/>
        <v>12</v>
      </c>
      <c r="X25" s="87">
        <v>3</v>
      </c>
      <c r="Y25" s="88" t="s">
        <v>6</v>
      </c>
      <c r="Z25" s="89">
        <v>0</v>
      </c>
      <c r="AA25" s="53">
        <f t="shared" si="1"/>
        <v>3</v>
      </c>
      <c r="AB25" s="53">
        <f t="shared" si="2"/>
        <v>15</v>
      </c>
    </row>
    <row r="26" spans="1:29" s="59" customFormat="1" ht="13.5" hidden="1" thickBot="1" x14ac:dyDescent="0.25">
      <c r="B26" s="94"/>
    </row>
    <row r="27" spans="1:29" ht="15.75" thickBot="1" x14ac:dyDescent="0.25">
      <c r="A27" s="101">
        <f>MAX(A3:A25)</f>
        <v>23</v>
      </c>
      <c r="B27" s="32"/>
      <c r="C27" s="13">
        <f t="shared" ref="C27:V27" si="3">COUNTIF(C3:C25,C1)</f>
        <v>15</v>
      </c>
      <c r="D27" s="23">
        <f t="shared" si="3"/>
        <v>20</v>
      </c>
      <c r="E27" s="23">
        <f t="shared" si="3"/>
        <v>8</v>
      </c>
      <c r="F27" s="23">
        <f t="shared" si="3"/>
        <v>13</v>
      </c>
      <c r="G27" s="24">
        <f t="shared" si="3"/>
        <v>23</v>
      </c>
      <c r="H27" s="13">
        <f t="shared" si="3"/>
        <v>6</v>
      </c>
      <c r="I27" s="23">
        <f t="shared" si="3"/>
        <v>23</v>
      </c>
      <c r="J27" s="23">
        <f t="shared" si="3"/>
        <v>20</v>
      </c>
      <c r="K27" s="23">
        <f t="shared" si="3"/>
        <v>17</v>
      </c>
      <c r="L27" s="23">
        <f t="shared" si="3"/>
        <v>4</v>
      </c>
      <c r="M27" s="23">
        <f t="shared" si="3"/>
        <v>18</v>
      </c>
      <c r="N27" s="23">
        <f t="shared" si="3"/>
        <v>17</v>
      </c>
      <c r="O27" s="23">
        <f t="shared" si="3"/>
        <v>9</v>
      </c>
      <c r="P27" s="23">
        <f t="shared" si="3"/>
        <v>7</v>
      </c>
      <c r="Q27" s="24">
        <f t="shared" si="3"/>
        <v>17</v>
      </c>
      <c r="R27" s="13">
        <f t="shared" si="3"/>
        <v>5</v>
      </c>
      <c r="S27" s="23">
        <f t="shared" si="3"/>
        <v>2</v>
      </c>
      <c r="T27" s="23">
        <f t="shared" si="3"/>
        <v>9</v>
      </c>
      <c r="U27" s="23">
        <f t="shared" si="3"/>
        <v>13</v>
      </c>
      <c r="V27" s="23">
        <f t="shared" si="3"/>
        <v>2</v>
      </c>
      <c r="W27" s="65">
        <f t="shared" ref="W27:AB27" si="4">MAX(W3:W25)</f>
        <v>28</v>
      </c>
      <c r="X27" s="20">
        <f t="shared" si="4"/>
        <v>15</v>
      </c>
      <c r="Y27" s="21">
        <f t="shared" si="4"/>
        <v>15</v>
      </c>
      <c r="Z27" s="21">
        <f t="shared" si="4"/>
        <v>15</v>
      </c>
      <c r="AA27" s="50">
        <f t="shared" si="4"/>
        <v>45</v>
      </c>
      <c r="AB27" s="45">
        <f t="shared" si="4"/>
        <v>69</v>
      </c>
    </row>
    <row r="28" spans="1:29" ht="15.75" thickBot="1" x14ac:dyDescent="0.25">
      <c r="A28" s="12"/>
      <c r="B28" s="32"/>
      <c r="C28" s="71">
        <f>C27/$A$27*100</f>
        <v>65.217391304347828</v>
      </c>
      <c r="D28" s="72">
        <f t="shared" ref="D28:V28" si="5">D27/$A$27*100</f>
        <v>86.956521739130437</v>
      </c>
      <c r="E28" s="72">
        <f t="shared" si="5"/>
        <v>34.782608695652172</v>
      </c>
      <c r="F28" s="72">
        <f t="shared" si="5"/>
        <v>56.521739130434781</v>
      </c>
      <c r="G28" s="73">
        <f t="shared" si="5"/>
        <v>100</v>
      </c>
      <c r="H28" s="71">
        <f t="shared" si="5"/>
        <v>26.086956521739129</v>
      </c>
      <c r="I28" s="72">
        <f t="shared" si="5"/>
        <v>100</v>
      </c>
      <c r="J28" s="72">
        <f t="shared" si="5"/>
        <v>86.956521739130437</v>
      </c>
      <c r="K28" s="72">
        <f t="shared" si="5"/>
        <v>73.91304347826086</v>
      </c>
      <c r="L28" s="72">
        <f t="shared" si="5"/>
        <v>17.391304347826086</v>
      </c>
      <c r="M28" s="72">
        <f t="shared" si="5"/>
        <v>78.260869565217391</v>
      </c>
      <c r="N28" s="72">
        <f t="shared" si="5"/>
        <v>73.91304347826086</v>
      </c>
      <c r="O28" s="72">
        <f t="shared" si="5"/>
        <v>39.130434782608695</v>
      </c>
      <c r="P28" s="72">
        <f t="shared" si="5"/>
        <v>30.434782608695656</v>
      </c>
      <c r="Q28" s="74">
        <f t="shared" si="5"/>
        <v>73.91304347826086</v>
      </c>
      <c r="R28" s="71">
        <f t="shared" si="5"/>
        <v>21.739130434782609</v>
      </c>
      <c r="S28" s="72">
        <f t="shared" si="5"/>
        <v>8.695652173913043</v>
      </c>
      <c r="T28" s="72">
        <f t="shared" si="5"/>
        <v>39.130434782608695</v>
      </c>
      <c r="U28" s="72">
        <f t="shared" si="5"/>
        <v>56.521739130434781</v>
      </c>
      <c r="V28" s="72">
        <f t="shared" si="5"/>
        <v>8.695652173913043</v>
      </c>
      <c r="W28" s="66"/>
      <c r="X28" s="14"/>
      <c r="Y28" s="15"/>
      <c r="Z28" s="15"/>
      <c r="AA28" s="51"/>
      <c r="AB28" s="46"/>
    </row>
    <row r="29" spans="1:29" x14ac:dyDescent="0.25">
      <c r="C29" s="1">
        <v>1</v>
      </c>
      <c r="D29" s="1">
        <v>2</v>
      </c>
      <c r="E29" s="1">
        <v>3</v>
      </c>
      <c r="F29" s="1">
        <v>4</v>
      </c>
      <c r="G29" s="1">
        <v>5</v>
      </c>
      <c r="H29" s="1">
        <v>6</v>
      </c>
      <c r="I29" s="1">
        <v>7</v>
      </c>
      <c r="J29" s="1">
        <v>8</v>
      </c>
      <c r="K29" s="1">
        <v>9</v>
      </c>
      <c r="L29" s="1">
        <v>10</v>
      </c>
      <c r="M29" s="1">
        <v>11</v>
      </c>
      <c r="N29" s="1">
        <v>12</v>
      </c>
      <c r="O29" s="1">
        <v>13</v>
      </c>
      <c r="P29" s="1">
        <v>14</v>
      </c>
      <c r="Q29" s="1">
        <v>15</v>
      </c>
      <c r="R29" s="1">
        <v>16</v>
      </c>
      <c r="S29" s="1">
        <v>17</v>
      </c>
      <c r="T29" s="1">
        <v>18</v>
      </c>
      <c r="U29" s="1">
        <v>19</v>
      </c>
      <c r="V29" s="1">
        <v>20</v>
      </c>
      <c r="W29" s="47"/>
      <c r="X29" s="17"/>
      <c r="Y29" s="17"/>
      <c r="Z29" s="17"/>
      <c r="AA29" s="47"/>
      <c r="AB29" s="47"/>
    </row>
    <row r="30" spans="1:29" x14ac:dyDescent="0.25">
      <c r="B30" s="33"/>
      <c r="AC30" s="18"/>
    </row>
    <row r="41" spans="2:22" x14ac:dyDescent="0.25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</row>
    <row r="42" spans="2:22" x14ac:dyDescent="0.25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</sheetData>
  <sortState ref="A3:AE25">
    <sortCondition descending="1" ref="AB3"/>
  </sortState>
  <mergeCells count="2">
    <mergeCell ref="B1:B2"/>
    <mergeCell ref="A1:A2"/>
  </mergeCells>
  <conditionalFormatting sqref="U3:V25">
    <cfRule type="cellIs" dxfId="11" priority="2" stopIfTrue="1" operator="notEqual">
      <formula>U$1</formula>
    </cfRule>
  </conditionalFormatting>
  <conditionalFormatting sqref="C3:G25 O3:T25">
    <cfRule type="cellIs" dxfId="10" priority="5" stopIfTrue="1" operator="notEqual">
      <formula>C$1</formula>
    </cfRule>
  </conditionalFormatting>
  <conditionalFormatting sqref="C28:G28 O28:T28">
    <cfRule type="cellIs" dxfId="9" priority="4" stopIfTrue="1" operator="lessThanOrEqual">
      <formula>50</formula>
    </cfRule>
  </conditionalFormatting>
  <conditionalFormatting sqref="H3:N25">
    <cfRule type="cellIs" dxfId="8" priority="3" stopIfTrue="1" operator="notEqual">
      <formula>H$1</formula>
    </cfRule>
  </conditionalFormatting>
  <conditionalFormatting sqref="H28:N28">
    <cfRule type="cellIs" dxfId="7" priority="6" stopIfTrue="1" operator="lessThanOrEqual">
      <formula>50</formula>
    </cfRule>
  </conditionalFormatting>
  <conditionalFormatting sqref="U28:V28">
    <cfRule type="cellIs" dxfId="6" priority="1" stopIfTrue="1" operator="lessThanOrEqual">
      <formula>50</formula>
    </cfRule>
  </conditionalFormatting>
  <pageMargins left="0.70866141732283472" right="0.70866141732283472" top="0.74803149606299213" bottom="0.74803149606299213" header="0.31496062992125984" footer="0.31496062992125984"/>
  <pageSetup paperSize="9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2"/>
  <sheetViews>
    <sheetView tabSelected="1" zoomScale="85" zoomScaleNormal="85" workbookViewId="0">
      <selection sqref="A1:A2"/>
    </sheetView>
  </sheetViews>
  <sheetFormatPr defaultColWidth="8.85546875" defaultRowHeight="15" x14ac:dyDescent="0.25"/>
  <cols>
    <col min="1" max="1" width="4.42578125" bestFit="1" customWidth="1"/>
    <col min="2" max="2" width="10.28515625" style="1" bestFit="1" customWidth="1"/>
    <col min="3" max="10" width="3.28515625" style="1" customWidth="1"/>
    <col min="11" max="11" width="7.140625" style="1" customWidth="1"/>
    <col min="12" max="14" width="3.28515625" style="1" customWidth="1"/>
    <col min="15" max="15" width="5" style="1" customWidth="1"/>
    <col min="16" max="20" width="3.28515625" style="1" customWidth="1"/>
    <col min="21" max="21" width="4.28515625" style="1" customWidth="1"/>
    <col min="22" max="22" width="3.28515625" style="1" customWidth="1"/>
    <col min="23" max="23" width="4" style="1" customWidth="1"/>
    <col min="24" max="24" width="3.85546875" style="1" customWidth="1"/>
    <col min="25" max="25" width="4.28515625" style="1" customWidth="1"/>
    <col min="26" max="26" width="5" style="1" customWidth="1"/>
    <col min="27" max="27" width="5.28515625" style="1" customWidth="1"/>
    <col min="28" max="28" width="8.28515625" style="48" customWidth="1"/>
    <col min="29" max="32" width="4.42578125" style="1" bestFit="1" customWidth="1"/>
    <col min="33" max="33" width="8.28515625" style="48" bestFit="1" customWidth="1"/>
    <col min="34" max="34" width="7.85546875" style="48" customWidth="1"/>
    <col min="35" max="35" width="4.140625" customWidth="1"/>
  </cols>
  <sheetData>
    <row r="1" spans="1:39" ht="13.5" customHeight="1" thickBot="1" x14ac:dyDescent="0.25">
      <c r="A1" s="113" t="s">
        <v>0</v>
      </c>
      <c r="B1" s="115" t="s">
        <v>1</v>
      </c>
      <c r="C1" s="2">
        <v>2</v>
      </c>
      <c r="D1" s="3">
        <v>1</v>
      </c>
      <c r="E1" s="3">
        <v>2</v>
      </c>
      <c r="F1" s="3">
        <v>2</v>
      </c>
      <c r="G1" s="61">
        <v>1</v>
      </c>
      <c r="H1" s="62">
        <v>2</v>
      </c>
      <c r="I1" s="63">
        <v>2</v>
      </c>
      <c r="J1" s="63">
        <v>3</v>
      </c>
      <c r="K1" s="63">
        <v>2</v>
      </c>
      <c r="L1" s="63">
        <v>3</v>
      </c>
      <c r="M1" s="63">
        <v>2</v>
      </c>
      <c r="N1" s="63">
        <v>1</v>
      </c>
      <c r="O1" s="63">
        <v>2</v>
      </c>
      <c r="P1" s="63">
        <v>1</v>
      </c>
      <c r="Q1" s="64">
        <v>1</v>
      </c>
      <c r="R1" s="4">
        <v>2</v>
      </c>
      <c r="S1" s="3">
        <v>4</v>
      </c>
      <c r="T1" s="3">
        <v>4</v>
      </c>
      <c r="U1" s="4">
        <v>85</v>
      </c>
      <c r="V1" s="3">
        <v>2</v>
      </c>
      <c r="W1" s="3">
        <v>34</v>
      </c>
      <c r="X1" s="3">
        <v>12</v>
      </c>
      <c r="Y1" s="3">
        <v>1234</v>
      </c>
      <c r="Z1" s="3">
        <v>123</v>
      </c>
      <c r="AA1" s="3">
        <v>234</v>
      </c>
      <c r="AB1" s="41"/>
      <c r="AC1" s="5"/>
      <c r="AD1" s="5"/>
      <c r="AE1" s="5"/>
      <c r="AF1" s="5"/>
      <c r="AG1" s="41"/>
      <c r="AH1" s="41"/>
    </row>
    <row r="2" spans="1:39" s="8" customFormat="1" ht="77.25" customHeight="1" thickBot="1" x14ac:dyDescent="0.25">
      <c r="A2" s="114"/>
      <c r="B2" s="116"/>
      <c r="C2" s="106">
        <v>1</v>
      </c>
      <c r="D2" s="107">
        <v>2</v>
      </c>
      <c r="E2" s="107">
        <v>3</v>
      </c>
      <c r="F2" s="107">
        <v>4</v>
      </c>
      <c r="G2" s="108">
        <v>5</v>
      </c>
      <c r="H2" s="109">
        <v>6</v>
      </c>
      <c r="I2" s="110">
        <v>7</v>
      </c>
      <c r="J2" s="110">
        <v>8</v>
      </c>
      <c r="K2" s="110">
        <v>9</v>
      </c>
      <c r="L2" s="110">
        <v>10</v>
      </c>
      <c r="M2" s="110">
        <v>11</v>
      </c>
      <c r="N2" s="110">
        <v>12</v>
      </c>
      <c r="O2" s="110">
        <v>13</v>
      </c>
      <c r="P2" s="110">
        <v>14</v>
      </c>
      <c r="Q2" s="111">
        <v>15</v>
      </c>
      <c r="R2" s="112">
        <v>16</v>
      </c>
      <c r="S2" s="107">
        <v>17</v>
      </c>
      <c r="T2" s="107">
        <v>18</v>
      </c>
      <c r="U2" s="107">
        <v>19</v>
      </c>
      <c r="V2" s="107">
        <v>20</v>
      </c>
      <c r="W2" s="107">
        <v>21</v>
      </c>
      <c r="X2" s="107">
        <v>22</v>
      </c>
      <c r="Y2" s="107">
        <v>23</v>
      </c>
      <c r="Z2" s="107">
        <v>24</v>
      </c>
      <c r="AA2" s="107">
        <v>25</v>
      </c>
      <c r="AB2" s="42" t="s">
        <v>165</v>
      </c>
      <c r="AC2" s="6" t="s">
        <v>5</v>
      </c>
      <c r="AD2" s="6" t="s">
        <v>4</v>
      </c>
      <c r="AE2" s="6" t="s">
        <v>3</v>
      </c>
      <c r="AF2" s="6" t="s">
        <v>2</v>
      </c>
      <c r="AG2" s="52" t="s">
        <v>7</v>
      </c>
      <c r="AH2" s="52" t="s">
        <v>166</v>
      </c>
      <c r="AI2" s="7"/>
      <c r="AJ2" s="7"/>
      <c r="AK2" s="7"/>
      <c r="AL2" s="7"/>
      <c r="AM2" s="7"/>
    </row>
    <row r="3" spans="1:39" x14ac:dyDescent="0.25">
      <c r="A3" s="37">
        <v>1</v>
      </c>
      <c r="B3" s="56" t="s">
        <v>132</v>
      </c>
      <c r="C3" s="10">
        <v>2</v>
      </c>
      <c r="D3" s="9">
        <v>1</v>
      </c>
      <c r="E3" s="9">
        <v>1</v>
      </c>
      <c r="F3" s="9">
        <v>1</v>
      </c>
      <c r="G3" s="11">
        <v>1</v>
      </c>
      <c r="H3" s="67">
        <v>2</v>
      </c>
      <c r="I3" s="68">
        <v>2</v>
      </c>
      <c r="J3" s="68">
        <v>2</v>
      </c>
      <c r="K3" s="68">
        <v>2</v>
      </c>
      <c r="L3" s="68">
        <v>3</v>
      </c>
      <c r="M3" s="68">
        <v>2</v>
      </c>
      <c r="N3" s="68">
        <v>1</v>
      </c>
      <c r="O3" s="68">
        <v>3</v>
      </c>
      <c r="P3" s="68">
        <v>1</v>
      </c>
      <c r="Q3" s="69">
        <v>2</v>
      </c>
      <c r="R3" s="10">
        <v>2</v>
      </c>
      <c r="S3" s="9">
        <v>4</v>
      </c>
      <c r="T3" s="9">
        <v>3</v>
      </c>
      <c r="U3" s="10"/>
      <c r="V3" s="9">
        <v>2</v>
      </c>
      <c r="W3" s="9">
        <v>34</v>
      </c>
      <c r="X3" s="9">
        <v>24</v>
      </c>
      <c r="Y3" s="9">
        <v>24</v>
      </c>
      <c r="Z3" s="9">
        <v>1234</v>
      </c>
      <c r="AA3" s="11">
        <v>234</v>
      </c>
      <c r="AB3" s="43">
        <f>1*(SUM(IF(C3=$C$1,1,0),IF(D3=$D$1,1,0),IF(E3=$E$1,1,0),IF(F3=$F$1,1,0),IF(G3=$G$1,1,0)))+2*(SUM(IF(H3=$H$1,1,0),IF(I3=$I$1,1,0),IF(J3=$J$1,1,0),IF(K3=$K$1,1,0),IF(L3=$L$1,1,0),IF(M3=$M$1,1,0),IF(N3=$N$1,1,0),IF(O3=$O$1,1,0),IF(P3=$P$1,1,0),IF(Q3=$Q$1,1,0)))+2*(SUM(IF(R3=$R$1,1,0),IF(S3=$S$1,1,0),IF(T3=$T$1,1,0),IF(U3=$U$1,1,0),IF(V3=$V$1,1,0)))+3*(SUM(IF(W3=$W$1,1,0),IF(X3=$X$1,1,0),IF(Y3=$Y$1,1,0),IF(Z3=$Z$1,1,0),IF(AA3=$AA$1,1,0)))+1</f>
        <v>30</v>
      </c>
      <c r="AC3" s="85">
        <v>15</v>
      </c>
      <c r="AD3" s="29">
        <v>15</v>
      </c>
      <c r="AE3" s="29">
        <v>15</v>
      </c>
      <c r="AF3" s="30">
        <v>15</v>
      </c>
      <c r="AG3" s="49">
        <f t="shared" ref="AG3:AG34" si="0">SUM(AC3:AF3)</f>
        <v>60</v>
      </c>
      <c r="AH3" s="49">
        <f t="shared" ref="AH3:AH34" si="1">AB3+AG3</f>
        <v>90</v>
      </c>
    </row>
    <row r="4" spans="1:39" x14ac:dyDescent="0.25">
      <c r="A4" s="38">
        <f t="shared" ref="A4:A35" si="2">A3+1</f>
        <v>2</v>
      </c>
      <c r="B4" s="57" t="s">
        <v>130</v>
      </c>
      <c r="C4" s="39">
        <v>2</v>
      </c>
      <c r="D4" s="34">
        <v>1</v>
      </c>
      <c r="E4" s="34">
        <v>2</v>
      </c>
      <c r="F4" s="34">
        <v>1</v>
      </c>
      <c r="G4" s="40">
        <v>1</v>
      </c>
      <c r="H4" s="35">
        <v>2</v>
      </c>
      <c r="I4" s="34">
        <v>2</v>
      </c>
      <c r="J4" s="34">
        <v>2</v>
      </c>
      <c r="K4" s="34">
        <v>2</v>
      </c>
      <c r="L4" s="34">
        <v>3</v>
      </c>
      <c r="M4" s="34">
        <v>2</v>
      </c>
      <c r="N4" s="34">
        <v>1</v>
      </c>
      <c r="O4" s="34">
        <v>2</v>
      </c>
      <c r="P4" s="34">
        <v>4</v>
      </c>
      <c r="Q4" s="36">
        <v>1</v>
      </c>
      <c r="R4" s="39">
        <v>2</v>
      </c>
      <c r="S4" s="34">
        <v>4</v>
      </c>
      <c r="T4" s="34">
        <v>1</v>
      </c>
      <c r="U4" s="39">
        <v>85</v>
      </c>
      <c r="V4" s="34">
        <v>2</v>
      </c>
      <c r="W4" s="34">
        <v>34</v>
      </c>
      <c r="X4" s="34">
        <v>12</v>
      </c>
      <c r="Y4" s="34">
        <v>1234</v>
      </c>
      <c r="Z4" s="34">
        <v>1234</v>
      </c>
      <c r="AA4" s="40">
        <v>234</v>
      </c>
      <c r="AB4" s="44">
        <f>1*(SUM(IF(C4=$C$1,1,0),IF(D4=$D$1,1,0),IF(E4=$E$1,1,0),IF(F4=$F$1,1,0),IF(G4=$G$1,1,0)))+2*(SUM(IF(H4=$H$1,1,0),IF(I4=$I$1,1,0),IF(J4=$J$1,1,0),IF(K4=$K$1,1,0),IF(L4=$L$1,1,0),IF(M4=$M$1,1,0),IF(N4=$N$1,1,0),IF(O4=$O$1,1,0),IF(P4=$P$1,1,0),IF(Q4=$Q$1,1,0)))+2*(SUM(IF(R4=$R$1,1,0),IF(S4=$S$1,1,0),IF(T4=$T$1,1,0),IF(U4=$U$1,1,0),IF(V4=$V$1,1,0)))+3*(SUM(IF(W4=$W$1,1,0),IF(X4=$X$1,1,0),IF(Y4=$Y$1,1,0),IF(Z4=$Z$1,1,0),IF(AA4=$AA$1,1,0)))</f>
        <v>40</v>
      </c>
      <c r="AC4" s="86">
        <v>15</v>
      </c>
      <c r="AD4" s="26">
        <v>15</v>
      </c>
      <c r="AE4" s="26">
        <v>5</v>
      </c>
      <c r="AF4" s="31">
        <v>12</v>
      </c>
      <c r="AG4" s="53">
        <f t="shared" si="0"/>
        <v>47</v>
      </c>
      <c r="AH4" s="53">
        <f t="shared" si="1"/>
        <v>87</v>
      </c>
    </row>
    <row r="5" spans="1:39" x14ac:dyDescent="0.25">
      <c r="A5" s="38">
        <f t="shared" si="2"/>
        <v>3</v>
      </c>
      <c r="B5" s="57" t="s">
        <v>91</v>
      </c>
      <c r="C5" s="39">
        <v>2</v>
      </c>
      <c r="D5" s="34">
        <v>1</v>
      </c>
      <c r="E5" s="34">
        <v>2</v>
      </c>
      <c r="F5" s="34">
        <v>1</v>
      </c>
      <c r="G5" s="40">
        <v>1</v>
      </c>
      <c r="H5" s="35">
        <v>2</v>
      </c>
      <c r="I5" s="34">
        <v>1</v>
      </c>
      <c r="J5" s="34">
        <v>4</v>
      </c>
      <c r="K5" s="34">
        <v>2</v>
      </c>
      <c r="L5" s="34">
        <v>3</v>
      </c>
      <c r="M5" s="34">
        <v>4</v>
      </c>
      <c r="N5" s="34">
        <v>1</v>
      </c>
      <c r="O5" s="34">
        <v>2</v>
      </c>
      <c r="P5" s="34">
        <v>1</v>
      </c>
      <c r="Q5" s="36">
        <v>1</v>
      </c>
      <c r="R5" s="39">
        <v>2</v>
      </c>
      <c r="S5" s="34">
        <v>4</v>
      </c>
      <c r="T5" s="34">
        <v>1</v>
      </c>
      <c r="U5" s="39">
        <v>85</v>
      </c>
      <c r="V5" s="34">
        <v>2</v>
      </c>
      <c r="W5" s="34">
        <v>34</v>
      </c>
      <c r="X5" s="34">
        <v>24</v>
      </c>
      <c r="Y5" s="34">
        <v>34</v>
      </c>
      <c r="Z5" s="34">
        <v>23</v>
      </c>
      <c r="AA5" s="40">
        <v>234</v>
      </c>
      <c r="AB5" s="44">
        <f>1*(SUM(IF(C5=$C$1,1,0),IF(D5=$D$1,1,0),IF(E5=$E$1,1,0),IF(F5=$F$1,1,0),IF(G5=$G$1,1,0)))+2*(SUM(IF(H5=$H$1,1,0),IF(I5=$I$1,1,0),IF(J5=$J$1,1,0),IF(K5=$K$1,1,0),IF(L5=$L$1,1,0),IF(M5=$M$1,1,0),IF(N5=$N$1,1,0),IF(O5=$O$1,1,0),IF(P5=$P$1,1,0),IF(Q5=$Q$1,1,0)))+2*(SUM(IF(R5=$R$1,1,0),IF(S5=$S$1,1,0),IF(T5=$T$1,1,0),IF(U5=$U$1,1,0),IF(V5=$V$1,1,0)))+3*(SUM(IF(W5=$W$1,1,0),IF(X5=$X$1,1,0),IF(Y5=$Y$1,1,0),IF(Z5=$Z$1,1,0),IF(AA5=$AA$1,1,0)))</f>
        <v>32</v>
      </c>
      <c r="AC5" s="86">
        <v>9</v>
      </c>
      <c r="AD5" s="54">
        <v>15</v>
      </c>
      <c r="AE5" s="26">
        <v>15</v>
      </c>
      <c r="AF5" s="31">
        <v>15</v>
      </c>
      <c r="AG5" s="53">
        <f t="shared" si="0"/>
        <v>54</v>
      </c>
      <c r="AH5" s="53">
        <f t="shared" si="1"/>
        <v>86</v>
      </c>
    </row>
    <row r="6" spans="1:39" x14ac:dyDescent="0.25">
      <c r="A6" s="38">
        <f t="shared" si="2"/>
        <v>4</v>
      </c>
      <c r="B6" s="57" t="s">
        <v>63</v>
      </c>
      <c r="C6" s="39">
        <v>2</v>
      </c>
      <c r="D6" s="34">
        <v>1</v>
      </c>
      <c r="E6" s="34">
        <v>2</v>
      </c>
      <c r="F6" s="34">
        <v>1</v>
      </c>
      <c r="G6" s="40">
        <v>1</v>
      </c>
      <c r="H6" s="35">
        <v>2</v>
      </c>
      <c r="I6" s="34">
        <v>1</v>
      </c>
      <c r="J6" s="34">
        <v>1</v>
      </c>
      <c r="K6" s="34">
        <v>2</v>
      </c>
      <c r="L6" s="34">
        <v>3</v>
      </c>
      <c r="M6" s="34">
        <v>4</v>
      </c>
      <c r="N6" s="34">
        <v>3</v>
      </c>
      <c r="O6" s="34">
        <v>2</v>
      </c>
      <c r="P6" s="34">
        <v>2</v>
      </c>
      <c r="Q6" s="36">
        <v>1</v>
      </c>
      <c r="R6" s="39">
        <v>2</v>
      </c>
      <c r="S6" s="34">
        <v>4</v>
      </c>
      <c r="T6" s="34">
        <v>4</v>
      </c>
      <c r="U6" s="39">
        <v>85</v>
      </c>
      <c r="V6" s="34">
        <v>2</v>
      </c>
      <c r="W6" s="34">
        <v>12</v>
      </c>
      <c r="X6" s="34">
        <v>24</v>
      </c>
      <c r="Y6" s="34">
        <v>1</v>
      </c>
      <c r="Z6" s="34">
        <v>23</v>
      </c>
      <c r="AA6" s="40">
        <v>234</v>
      </c>
      <c r="AB6" s="44">
        <f>1*(SUM(IF(C6=$C$1,1,0),IF(D6=$D$1,1,0),IF(E6=$E$1,1,0),IF(F6=$F$1,1,0),IF(G6=$G$1,1,0)))+2*(SUM(IF(H6=$H$1,1,0),IF(I6=$I$1,1,0),IF(J6=$J$1,1,0),IF(K6=$K$1,1,0),IF(L6=$L$1,1,0),IF(M6=$M$1,1,0),IF(N6=$N$1,1,0),IF(O6=$O$1,1,0),IF(P6=$P$1,1,0),IF(Q6=$Q$1,1,0)))+2*(SUM(IF(R6=$R$1,1,0),IF(S6=$S$1,1,0),IF(T6=$T$1,1,0),IF(U6=$U$1,1,0),IF(V6=$V$1,1,0)))+3*(SUM(IF(W6=$W$1,1,0),IF(X6=$X$1,1,0),IF(Y6=$Y$1,1,0),IF(Z6=$Z$1,1,0),IF(AA6=$AA$1,1,0)))</f>
        <v>27</v>
      </c>
      <c r="AC6" s="86">
        <v>5</v>
      </c>
      <c r="AD6" s="54">
        <v>15</v>
      </c>
      <c r="AE6" s="26">
        <v>12</v>
      </c>
      <c r="AF6" s="31">
        <v>15</v>
      </c>
      <c r="AG6" s="53">
        <f t="shared" si="0"/>
        <v>47</v>
      </c>
      <c r="AH6" s="53">
        <f t="shared" si="1"/>
        <v>74</v>
      </c>
    </row>
    <row r="7" spans="1:39" x14ac:dyDescent="0.25">
      <c r="A7" s="38">
        <f t="shared" si="2"/>
        <v>5</v>
      </c>
      <c r="B7" s="57" t="s">
        <v>85</v>
      </c>
      <c r="C7" s="39">
        <v>2</v>
      </c>
      <c r="D7" s="34">
        <v>1</v>
      </c>
      <c r="E7" s="34">
        <v>2</v>
      </c>
      <c r="F7" s="34">
        <v>1</v>
      </c>
      <c r="G7" s="40">
        <v>2</v>
      </c>
      <c r="H7" s="35">
        <v>2</v>
      </c>
      <c r="I7" s="34">
        <v>4</v>
      </c>
      <c r="J7" s="34">
        <v>3</v>
      </c>
      <c r="K7" s="34"/>
      <c r="L7" s="34">
        <v>2</v>
      </c>
      <c r="M7" s="34">
        <v>2</v>
      </c>
      <c r="N7" s="34">
        <v>1</v>
      </c>
      <c r="O7" s="34">
        <v>1</v>
      </c>
      <c r="P7" s="34">
        <v>2</v>
      </c>
      <c r="Q7" s="36">
        <v>1</v>
      </c>
      <c r="R7" s="39">
        <v>2</v>
      </c>
      <c r="S7" s="34">
        <v>4</v>
      </c>
      <c r="T7" s="34">
        <v>1</v>
      </c>
      <c r="U7" s="39">
        <v>85</v>
      </c>
      <c r="V7" s="34">
        <v>2</v>
      </c>
      <c r="W7" s="34">
        <v>3</v>
      </c>
      <c r="X7" s="34">
        <v>3</v>
      </c>
      <c r="Y7" s="34">
        <v>3</v>
      </c>
      <c r="Z7" s="34">
        <v>1234</v>
      </c>
      <c r="AA7" s="40">
        <v>234</v>
      </c>
      <c r="AB7" s="44">
        <f>1*(SUM(IF(C7=$C$1,1,0),IF(D7=$D$1,1,0),IF(E7=$E$1,1,0),IF(F7=$F$1,1,0),IF(G7=$G$1,1,0)))+2*(SUM(IF(H7=$H$1,1,0),IF(I7=$I$1,1,0),IF(J7=$J$1,1,0),IF(K7=$K$1,1,0),IF(L7=$L$1,1,0),IF(M7=$M$1,1,0),IF(N7=$N$1,1,0),IF(O7=$O$1,1,0),IF(P7=$P$1,1,0),IF(Q7=$Q$1,1,0)))+2*(SUM(IF(R7=$R$1,1,0),IF(S7=$S$1,1,0),IF(T7=$T$1,1,0),IF(U7=$U$1,1,0),IF(V7=$V$1,1,0)))+3*(SUM(IF(W7=$W$1,1,0),IF(X7=$X$1,1,0),IF(Y7=$Y$1,1,0),IF(Z7=$Z$1,1,0),IF(AA7=$AA$1,1,0)))</f>
        <v>24</v>
      </c>
      <c r="AC7" s="86">
        <v>10</v>
      </c>
      <c r="AD7" s="26">
        <v>15</v>
      </c>
      <c r="AE7" s="26">
        <v>15</v>
      </c>
      <c r="AF7" s="31">
        <v>10</v>
      </c>
      <c r="AG7" s="53">
        <f t="shared" si="0"/>
        <v>50</v>
      </c>
      <c r="AH7" s="53">
        <f t="shared" si="1"/>
        <v>74</v>
      </c>
    </row>
    <row r="8" spans="1:39" x14ac:dyDescent="0.25">
      <c r="A8" s="38">
        <f t="shared" si="2"/>
        <v>6</v>
      </c>
      <c r="B8" s="57" t="s">
        <v>70</v>
      </c>
      <c r="C8" s="39">
        <v>1</v>
      </c>
      <c r="D8" s="34">
        <v>1</v>
      </c>
      <c r="E8" s="34">
        <v>2</v>
      </c>
      <c r="F8" s="34">
        <v>1</v>
      </c>
      <c r="G8" s="40">
        <v>2</v>
      </c>
      <c r="H8" s="35">
        <v>2</v>
      </c>
      <c r="I8" s="34">
        <v>2</v>
      </c>
      <c r="J8" s="34">
        <v>4</v>
      </c>
      <c r="K8" s="91">
        <v>9.4049999999999995E-2</v>
      </c>
      <c r="L8" s="34">
        <v>3</v>
      </c>
      <c r="M8" s="34">
        <v>4</v>
      </c>
      <c r="N8" s="34">
        <v>1</v>
      </c>
      <c r="O8" s="34">
        <v>1</v>
      </c>
      <c r="P8" s="34">
        <v>2</v>
      </c>
      <c r="Q8" s="36">
        <v>1</v>
      </c>
      <c r="R8" s="39">
        <v>1</v>
      </c>
      <c r="S8" s="34">
        <v>2</v>
      </c>
      <c r="T8" s="34">
        <v>4</v>
      </c>
      <c r="U8" s="39">
        <v>4</v>
      </c>
      <c r="V8" s="34">
        <v>2</v>
      </c>
      <c r="W8" s="34">
        <v>34</v>
      </c>
      <c r="X8" s="34">
        <v>12</v>
      </c>
      <c r="Y8" s="34">
        <v>24</v>
      </c>
      <c r="Z8" s="34">
        <v>123</v>
      </c>
      <c r="AA8" s="40">
        <v>234</v>
      </c>
      <c r="AB8" s="44">
        <f>1*(SUM(IF(C8=$C$1,1,0),IF(D8=$D$1,1,0),IF(E8=$E$1,1,0),IF(F8=$F$1,1,0),IF(G8=$G$1,1,0)))+2*(SUM(IF(H8=$H$1,1,0),IF(I8=$I$1,1,0),IF(J8=$J$1,1,0),IF(K8=$K$1,1,0),IF(L8=$L$1,1,0),IF(M8=$M$1,1,0),IF(N8=$N$1,1,0),IF(O8=$O$1,1,0),IF(P8=$P$1,1,0),IF(Q8=$Q$1,1,0)))+2*(SUM(IF(R8=$R$1,1,0),IF(S8=$S$1,1,0),IF(T8=$T$1,1,0),IF(U8=$U$1,1,0),IF(V8=$V$1,1,0)))+3*(SUM(IF(W8=$W$1,1,0),IF(X8=$X$1,1,0),IF(Y8=$Y$1,1,0),IF(Z8=$Z$1,1,0),IF(AA8=$AA$1,1,0)))</f>
        <v>28</v>
      </c>
      <c r="AC8" s="86">
        <v>12</v>
      </c>
      <c r="AD8" s="54">
        <v>1</v>
      </c>
      <c r="AE8" s="26">
        <v>15</v>
      </c>
      <c r="AF8" s="31">
        <v>15</v>
      </c>
      <c r="AG8" s="53">
        <f t="shared" si="0"/>
        <v>43</v>
      </c>
      <c r="AH8" s="53">
        <f t="shared" si="1"/>
        <v>71</v>
      </c>
    </row>
    <row r="9" spans="1:39" x14ac:dyDescent="0.25">
      <c r="A9" s="38">
        <f t="shared" si="2"/>
        <v>7</v>
      </c>
      <c r="B9" s="57" t="s">
        <v>134</v>
      </c>
      <c r="C9" s="39">
        <v>2</v>
      </c>
      <c r="D9" s="34">
        <v>2</v>
      </c>
      <c r="E9" s="34">
        <v>1</v>
      </c>
      <c r="F9" s="34">
        <v>1</v>
      </c>
      <c r="G9" s="40">
        <v>1</v>
      </c>
      <c r="H9" s="35">
        <v>2</v>
      </c>
      <c r="I9" s="34">
        <v>2</v>
      </c>
      <c r="J9" s="34">
        <v>3</v>
      </c>
      <c r="K9" s="34">
        <v>4</v>
      </c>
      <c r="L9" s="34">
        <v>3</v>
      </c>
      <c r="M9" s="34">
        <v>2</v>
      </c>
      <c r="N9" s="34">
        <v>1</v>
      </c>
      <c r="O9" s="34">
        <v>4</v>
      </c>
      <c r="P9" s="34">
        <v>1</v>
      </c>
      <c r="Q9" s="36">
        <v>1</v>
      </c>
      <c r="R9" s="39">
        <v>2</v>
      </c>
      <c r="S9" s="34">
        <v>2</v>
      </c>
      <c r="T9" s="34">
        <v>4</v>
      </c>
      <c r="U9" s="39">
        <v>75</v>
      </c>
      <c r="V9" s="34">
        <v>2</v>
      </c>
      <c r="W9" s="34">
        <v>23</v>
      </c>
      <c r="X9" s="34">
        <v>24</v>
      </c>
      <c r="Y9" s="34">
        <v>24</v>
      </c>
      <c r="Z9" s="34">
        <v>1234</v>
      </c>
      <c r="AA9" s="40">
        <v>1234</v>
      </c>
      <c r="AB9" s="44">
        <f>1*(SUM(IF(C9=$C$1,1,0),IF(D9=$D$1,1,0),IF(E9=$E$1,1,0),IF(F9=$F$1,1,0),IF(G9=$G$1,1,0)))+2*(SUM(IF(H9=$H$1,1,0),IF(I9=$I$1,1,0),IF(J9=$J$1,1,0),IF(K9=$K$1,1,0),IF(L9=$L$1,1,0),IF(M9=$M$1,1,0),IF(N9=$N$1,1,0),IF(O9=$O$1,1,0),IF(P9=$P$1,1,0),IF(Q9=$Q$1,1,0)))+2*(SUM(IF(R9=$R$1,1,0),IF(S9=$S$1,1,0),IF(T9=$T$1,1,0),IF(U9=$U$1,1,0),IF(V9=$V$1,1,0)))+3*(SUM(IF(W9=$W$1,1,0),IF(X9=$X$1,1,0),IF(Y9=$Y$1,1,0),IF(Z9=$Z$1,1,0),IF(AA9=$AA$1,1,0)))+1</f>
        <v>25</v>
      </c>
      <c r="AC9" s="86">
        <v>15</v>
      </c>
      <c r="AD9" s="26">
        <v>1</v>
      </c>
      <c r="AE9" s="26">
        <v>12</v>
      </c>
      <c r="AF9" s="31">
        <v>15</v>
      </c>
      <c r="AG9" s="53">
        <f t="shared" si="0"/>
        <v>43</v>
      </c>
      <c r="AH9" s="53">
        <f t="shared" si="1"/>
        <v>68</v>
      </c>
    </row>
    <row r="10" spans="1:39" x14ac:dyDescent="0.25">
      <c r="A10" s="38">
        <f t="shared" si="2"/>
        <v>8</v>
      </c>
      <c r="B10" s="57" t="s">
        <v>65</v>
      </c>
      <c r="C10" s="39">
        <v>1</v>
      </c>
      <c r="D10" s="34">
        <v>1</v>
      </c>
      <c r="E10" s="34">
        <v>2</v>
      </c>
      <c r="F10" s="34">
        <v>2</v>
      </c>
      <c r="G10" s="40">
        <v>2</v>
      </c>
      <c r="H10" s="35">
        <v>2</v>
      </c>
      <c r="I10" s="34">
        <v>1</v>
      </c>
      <c r="J10" s="34">
        <v>3</v>
      </c>
      <c r="K10" s="34">
        <v>2</v>
      </c>
      <c r="L10" s="34">
        <v>3</v>
      </c>
      <c r="M10" s="34">
        <v>2</v>
      </c>
      <c r="N10" s="34">
        <v>1</v>
      </c>
      <c r="O10" s="34">
        <v>3</v>
      </c>
      <c r="P10" s="34">
        <v>4</v>
      </c>
      <c r="Q10" s="36">
        <v>1</v>
      </c>
      <c r="R10" s="39">
        <v>2</v>
      </c>
      <c r="S10" s="34">
        <v>2</v>
      </c>
      <c r="T10" s="34">
        <v>4</v>
      </c>
      <c r="U10" s="39">
        <v>4</v>
      </c>
      <c r="V10" s="34">
        <v>2</v>
      </c>
      <c r="W10" s="34">
        <v>14</v>
      </c>
      <c r="X10" s="34">
        <v>24</v>
      </c>
      <c r="Y10" s="34">
        <v>24</v>
      </c>
      <c r="Z10" s="34">
        <v>12</v>
      </c>
      <c r="AA10" s="40">
        <v>23</v>
      </c>
      <c r="AB10" s="44">
        <f t="shared" ref="AB10:AB15" si="3">1*(SUM(IF(C10=$C$1,1,0),IF(D10=$D$1,1,0),IF(E10=$E$1,1,0),IF(F10=$F$1,1,0),IF(G10=$G$1,1,0)))+2*(SUM(IF(H10=$H$1,1,0),IF(I10=$I$1,1,0),IF(J10=$J$1,1,0),IF(K10=$K$1,1,0),IF(L10=$L$1,1,0),IF(M10=$M$1,1,0),IF(N10=$N$1,1,0),IF(O10=$O$1,1,0),IF(P10=$P$1,1,0),IF(Q10=$Q$1,1,0)))+2*(SUM(IF(R10=$R$1,1,0),IF(S10=$S$1,1,0),IF(T10=$T$1,1,0),IF(U10=$U$1,1,0),IF(V10=$V$1,1,0)))+3*(SUM(IF(W10=$W$1,1,0),IF(X10=$X$1,1,0),IF(Y10=$Y$1,1,0),IF(Z10=$Z$1,1,0),IF(AA10=$AA$1,1,0)))</f>
        <v>23</v>
      </c>
      <c r="AC10" s="86">
        <v>15</v>
      </c>
      <c r="AD10" s="54">
        <v>0</v>
      </c>
      <c r="AE10" s="26">
        <v>15</v>
      </c>
      <c r="AF10" s="31">
        <v>13</v>
      </c>
      <c r="AG10" s="53">
        <f t="shared" si="0"/>
        <v>43</v>
      </c>
      <c r="AH10" s="53">
        <f t="shared" si="1"/>
        <v>66</v>
      </c>
    </row>
    <row r="11" spans="1:39" x14ac:dyDescent="0.25">
      <c r="A11" s="38">
        <f t="shared" si="2"/>
        <v>9</v>
      </c>
      <c r="B11" s="57" t="s">
        <v>66</v>
      </c>
      <c r="C11" s="39">
        <v>1</v>
      </c>
      <c r="D11" s="34">
        <v>1</v>
      </c>
      <c r="E11" s="34">
        <v>2</v>
      </c>
      <c r="F11" s="34">
        <v>1</v>
      </c>
      <c r="G11" s="40">
        <v>1</v>
      </c>
      <c r="H11" s="35">
        <v>2</v>
      </c>
      <c r="I11" s="34">
        <v>1</v>
      </c>
      <c r="J11" s="34">
        <v>4</v>
      </c>
      <c r="K11" s="34">
        <v>4</v>
      </c>
      <c r="L11" s="34">
        <v>1</v>
      </c>
      <c r="M11" s="34">
        <v>2</v>
      </c>
      <c r="N11" s="34">
        <v>2</v>
      </c>
      <c r="O11" s="34">
        <v>2500</v>
      </c>
      <c r="P11" s="34">
        <v>2</v>
      </c>
      <c r="Q11" s="36">
        <v>1</v>
      </c>
      <c r="R11" s="39">
        <v>1</v>
      </c>
      <c r="S11" s="34">
        <v>2</v>
      </c>
      <c r="T11" s="34">
        <v>1</v>
      </c>
      <c r="U11" s="39">
        <v>85</v>
      </c>
      <c r="V11" s="34">
        <v>2</v>
      </c>
      <c r="W11" s="34">
        <v>3</v>
      </c>
      <c r="X11" s="34">
        <v>24</v>
      </c>
      <c r="Y11" s="34">
        <v>13</v>
      </c>
      <c r="Z11" s="34">
        <v>123</v>
      </c>
      <c r="AA11" s="40">
        <v>234</v>
      </c>
      <c r="AB11" s="44">
        <f t="shared" si="3"/>
        <v>19</v>
      </c>
      <c r="AC11" s="86">
        <v>15</v>
      </c>
      <c r="AD11" s="54">
        <v>15</v>
      </c>
      <c r="AE11" s="26" t="s">
        <v>6</v>
      </c>
      <c r="AF11" s="31">
        <v>15</v>
      </c>
      <c r="AG11" s="53">
        <f t="shared" si="0"/>
        <v>45</v>
      </c>
      <c r="AH11" s="53">
        <f t="shared" si="1"/>
        <v>64</v>
      </c>
    </row>
    <row r="12" spans="1:39" x14ac:dyDescent="0.25">
      <c r="A12" s="38">
        <f t="shared" si="2"/>
        <v>10</v>
      </c>
      <c r="B12" s="57" t="s">
        <v>96</v>
      </c>
      <c r="C12" s="39">
        <v>2</v>
      </c>
      <c r="D12" s="34">
        <v>1</v>
      </c>
      <c r="E12" s="34">
        <v>2</v>
      </c>
      <c r="F12" s="34">
        <v>1</v>
      </c>
      <c r="G12" s="40">
        <v>1</v>
      </c>
      <c r="H12" s="35">
        <v>2</v>
      </c>
      <c r="I12" s="34">
        <v>2</v>
      </c>
      <c r="J12" s="34">
        <v>4</v>
      </c>
      <c r="K12" s="92">
        <v>0.3</v>
      </c>
      <c r="L12" s="34">
        <v>3</v>
      </c>
      <c r="M12" s="34">
        <v>2</v>
      </c>
      <c r="N12" s="34">
        <v>1</v>
      </c>
      <c r="O12" s="34">
        <v>2</v>
      </c>
      <c r="P12" s="34">
        <v>2</v>
      </c>
      <c r="Q12" s="36">
        <v>1</v>
      </c>
      <c r="R12" s="39">
        <v>1</v>
      </c>
      <c r="S12" s="34">
        <v>2</v>
      </c>
      <c r="T12" s="34">
        <v>2</v>
      </c>
      <c r="U12" s="39">
        <v>2</v>
      </c>
      <c r="V12" s="34">
        <v>3</v>
      </c>
      <c r="W12" s="34">
        <v>4</v>
      </c>
      <c r="X12" s="34">
        <v>12</v>
      </c>
      <c r="Y12" s="34">
        <v>12</v>
      </c>
      <c r="Z12" s="34">
        <v>12</v>
      </c>
      <c r="AA12" s="40">
        <v>234</v>
      </c>
      <c r="AB12" s="44">
        <f t="shared" si="3"/>
        <v>24</v>
      </c>
      <c r="AC12" s="86">
        <v>15</v>
      </c>
      <c r="AD12" s="54">
        <v>15</v>
      </c>
      <c r="AE12" s="26">
        <v>4</v>
      </c>
      <c r="AF12" s="31">
        <v>5</v>
      </c>
      <c r="AG12" s="53">
        <f t="shared" si="0"/>
        <v>39</v>
      </c>
      <c r="AH12" s="53">
        <f t="shared" si="1"/>
        <v>63</v>
      </c>
    </row>
    <row r="13" spans="1:39" x14ac:dyDescent="0.25">
      <c r="A13" s="38">
        <f t="shared" si="2"/>
        <v>11</v>
      </c>
      <c r="B13" s="57" t="s">
        <v>89</v>
      </c>
      <c r="C13" s="39">
        <v>2</v>
      </c>
      <c r="D13" s="34">
        <v>1</v>
      </c>
      <c r="E13" s="34">
        <v>2</v>
      </c>
      <c r="F13" s="34">
        <v>1</v>
      </c>
      <c r="G13" s="40">
        <v>1</v>
      </c>
      <c r="H13" s="35">
        <v>2</v>
      </c>
      <c r="I13" s="34">
        <v>2</v>
      </c>
      <c r="J13" s="34">
        <v>3</v>
      </c>
      <c r="K13" s="34">
        <v>2</v>
      </c>
      <c r="L13" s="34">
        <v>1</v>
      </c>
      <c r="M13" s="34">
        <v>3</v>
      </c>
      <c r="N13" s="34">
        <v>1</v>
      </c>
      <c r="O13" s="34">
        <v>4500</v>
      </c>
      <c r="P13" s="34">
        <v>2</v>
      </c>
      <c r="Q13" s="36">
        <v>1</v>
      </c>
      <c r="R13" s="39">
        <v>2</v>
      </c>
      <c r="S13" s="34">
        <v>4</v>
      </c>
      <c r="T13" s="34">
        <v>4</v>
      </c>
      <c r="U13" s="39">
        <v>85</v>
      </c>
      <c r="V13" s="34">
        <v>3</v>
      </c>
      <c r="W13" s="34">
        <v>4</v>
      </c>
      <c r="X13" s="34">
        <v>24</v>
      </c>
      <c r="Y13" s="34">
        <v>13</v>
      </c>
      <c r="Z13" s="34">
        <v>1234</v>
      </c>
      <c r="AA13" s="40">
        <v>12</v>
      </c>
      <c r="AB13" s="44">
        <f t="shared" si="3"/>
        <v>24</v>
      </c>
      <c r="AC13" s="86">
        <v>5</v>
      </c>
      <c r="AD13" s="26">
        <v>15</v>
      </c>
      <c r="AE13" s="26">
        <v>15</v>
      </c>
      <c r="AF13" s="31">
        <v>3</v>
      </c>
      <c r="AG13" s="53">
        <f t="shared" si="0"/>
        <v>38</v>
      </c>
      <c r="AH13" s="53">
        <f t="shared" si="1"/>
        <v>62</v>
      </c>
    </row>
    <row r="14" spans="1:39" x14ac:dyDescent="0.25">
      <c r="A14" s="38">
        <f t="shared" si="2"/>
        <v>12</v>
      </c>
      <c r="B14" s="57" t="s">
        <v>128</v>
      </c>
      <c r="C14" s="39">
        <v>2</v>
      </c>
      <c r="D14" s="34">
        <v>1</v>
      </c>
      <c r="E14" s="34">
        <v>2</v>
      </c>
      <c r="F14" s="34">
        <v>1</v>
      </c>
      <c r="G14" s="40">
        <v>1</v>
      </c>
      <c r="H14" s="35">
        <v>2</v>
      </c>
      <c r="I14" s="34">
        <v>2</v>
      </c>
      <c r="J14" s="34">
        <v>3</v>
      </c>
      <c r="K14" s="34">
        <v>2</v>
      </c>
      <c r="L14" s="34">
        <v>3</v>
      </c>
      <c r="M14" s="34">
        <v>2</v>
      </c>
      <c r="N14" s="34">
        <v>1</v>
      </c>
      <c r="O14" s="34">
        <v>2</v>
      </c>
      <c r="P14" s="34">
        <v>2</v>
      </c>
      <c r="Q14" s="36">
        <v>1</v>
      </c>
      <c r="R14" s="39">
        <v>2</v>
      </c>
      <c r="S14" s="34">
        <v>4</v>
      </c>
      <c r="T14" s="34">
        <v>1</v>
      </c>
      <c r="U14" s="39">
        <v>85</v>
      </c>
      <c r="V14" s="34">
        <v>2</v>
      </c>
      <c r="W14" s="34">
        <v>24</v>
      </c>
      <c r="X14" s="34">
        <v>12</v>
      </c>
      <c r="Y14" s="34">
        <v>123</v>
      </c>
      <c r="Z14" s="34">
        <v>23</v>
      </c>
      <c r="AA14" s="40">
        <v>234</v>
      </c>
      <c r="AB14" s="44">
        <f t="shared" si="3"/>
        <v>36</v>
      </c>
      <c r="AC14" s="86">
        <v>10</v>
      </c>
      <c r="AD14" s="26" t="s">
        <v>6</v>
      </c>
      <c r="AE14" s="26" t="s">
        <v>6</v>
      </c>
      <c r="AF14" s="31">
        <v>15</v>
      </c>
      <c r="AG14" s="53">
        <f t="shared" si="0"/>
        <v>25</v>
      </c>
      <c r="AH14" s="53">
        <f t="shared" si="1"/>
        <v>61</v>
      </c>
    </row>
    <row r="15" spans="1:39" x14ac:dyDescent="0.25">
      <c r="A15" s="38">
        <f t="shared" si="2"/>
        <v>13</v>
      </c>
      <c r="B15" s="57" t="s">
        <v>78</v>
      </c>
      <c r="C15" s="39">
        <v>2</v>
      </c>
      <c r="D15" s="34">
        <v>1</v>
      </c>
      <c r="E15" s="34">
        <v>2</v>
      </c>
      <c r="F15" s="34">
        <v>1</v>
      </c>
      <c r="G15" s="40">
        <v>1</v>
      </c>
      <c r="H15" s="35">
        <v>2</v>
      </c>
      <c r="I15" s="34">
        <v>2</v>
      </c>
      <c r="J15" s="34">
        <v>4</v>
      </c>
      <c r="K15" s="34">
        <v>2</v>
      </c>
      <c r="L15" s="34">
        <v>2</v>
      </c>
      <c r="M15" s="34">
        <v>1</v>
      </c>
      <c r="N15" s="34">
        <v>1</v>
      </c>
      <c r="O15" s="34">
        <v>3</v>
      </c>
      <c r="P15" s="34">
        <v>2</v>
      </c>
      <c r="Q15" s="36">
        <v>1</v>
      </c>
      <c r="R15" s="39">
        <v>2</v>
      </c>
      <c r="S15" s="34">
        <v>4</v>
      </c>
      <c r="T15" s="34">
        <v>4</v>
      </c>
      <c r="U15" s="39">
        <v>3</v>
      </c>
      <c r="V15" s="34">
        <v>2</v>
      </c>
      <c r="W15" s="34">
        <v>34</v>
      </c>
      <c r="X15" s="34">
        <v>12</v>
      </c>
      <c r="Y15" s="34">
        <v>134</v>
      </c>
      <c r="Z15" s="34">
        <v>123</v>
      </c>
      <c r="AA15" s="40">
        <v>14</v>
      </c>
      <c r="AB15" s="44">
        <f t="shared" si="3"/>
        <v>31</v>
      </c>
      <c r="AC15" s="86">
        <v>15</v>
      </c>
      <c r="AD15" s="26" t="s">
        <v>6</v>
      </c>
      <c r="AE15" s="26">
        <v>15</v>
      </c>
      <c r="AF15" s="31" t="s">
        <v>6</v>
      </c>
      <c r="AG15" s="53">
        <f t="shared" si="0"/>
        <v>30</v>
      </c>
      <c r="AH15" s="53">
        <f t="shared" si="1"/>
        <v>61</v>
      </c>
    </row>
    <row r="16" spans="1:39" x14ac:dyDescent="0.25">
      <c r="A16" s="38">
        <f t="shared" si="2"/>
        <v>14</v>
      </c>
      <c r="B16" s="57" t="s">
        <v>88</v>
      </c>
      <c r="C16" s="39">
        <v>2</v>
      </c>
      <c r="D16" s="34">
        <v>1</v>
      </c>
      <c r="E16" s="34">
        <v>2</v>
      </c>
      <c r="F16" s="34">
        <v>1</v>
      </c>
      <c r="G16" s="40">
        <v>1</v>
      </c>
      <c r="H16" s="35">
        <v>2</v>
      </c>
      <c r="I16" s="34">
        <v>2</v>
      </c>
      <c r="J16" s="34">
        <v>3</v>
      </c>
      <c r="K16" s="34">
        <v>2</v>
      </c>
      <c r="L16" s="34">
        <v>3</v>
      </c>
      <c r="M16" s="34">
        <v>3</v>
      </c>
      <c r="N16" s="34">
        <v>1</v>
      </c>
      <c r="O16" s="34">
        <v>2</v>
      </c>
      <c r="P16" s="34">
        <v>1</v>
      </c>
      <c r="Q16" s="36">
        <v>1</v>
      </c>
      <c r="R16" s="39">
        <v>2</v>
      </c>
      <c r="S16" s="34">
        <v>2</v>
      </c>
      <c r="T16" s="34">
        <v>3</v>
      </c>
      <c r="U16" s="39"/>
      <c r="V16" s="34">
        <v>2</v>
      </c>
      <c r="W16" s="34">
        <v>24</v>
      </c>
      <c r="X16" s="34">
        <v>12</v>
      </c>
      <c r="Y16" s="34">
        <v>12</v>
      </c>
      <c r="Z16" s="34">
        <v>123</v>
      </c>
      <c r="AA16" s="40">
        <v>234</v>
      </c>
      <c r="AB16" s="44">
        <f>1*(SUM(IF(C16=$C$1,1,0),IF(D16=$D$1,1,0),IF(E16=$E$1,1,0),IF(F16=$F$1,1,0),IF(G16=$G$1,1,0)))+2*(SUM(IF(H16=$H$1,1,0),IF(I16=$I$1,1,0),IF(J16=$J$1,1,0),IF(K16=$K$1,1,0),IF(L16=$L$1,1,0),IF(M16=$M$1,1,0),IF(N16=$N$1,1,0),IF(O16=$O$1,1,0),IF(P16=$P$1,1,0),IF(Q16=$Q$1,1,0)))+2*(SUM(IF(R16=$R$1,1,0),IF(S16=$S$1,1,0),IF(T16=$T$1,1,0),IF(U16=$U$1,1,0),IF(V16=$V$1,1,0)))+3*(SUM(IF(W16=$W$1,1,0),IF(X16=$X$1,1,0),IF(Y16=$Y$1,1,0),IF(Z16=$Z$1,1,0),IF(AA16=$AA$1,1,0)))+1</f>
        <v>36</v>
      </c>
      <c r="AC16" s="86">
        <v>15</v>
      </c>
      <c r="AD16" s="26" t="s">
        <v>6</v>
      </c>
      <c r="AE16" s="26">
        <v>0</v>
      </c>
      <c r="AF16" s="31">
        <v>10</v>
      </c>
      <c r="AG16" s="53">
        <f t="shared" si="0"/>
        <v>25</v>
      </c>
      <c r="AH16" s="53">
        <f t="shared" si="1"/>
        <v>61</v>
      </c>
    </row>
    <row r="17" spans="1:34" x14ac:dyDescent="0.25">
      <c r="A17" s="38">
        <f t="shared" si="2"/>
        <v>15</v>
      </c>
      <c r="B17" s="57" t="s">
        <v>59</v>
      </c>
      <c r="C17" s="39">
        <v>2</v>
      </c>
      <c r="D17" s="34">
        <v>1</v>
      </c>
      <c r="E17" s="34">
        <v>2</v>
      </c>
      <c r="F17" s="34">
        <v>1</v>
      </c>
      <c r="G17" s="40">
        <v>1</v>
      </c>
      <c r="H17" s="35">
        <v>2</v>
      </c>
      <c r="I17" s="34">
        <v>4</v>
      </c>
      <c r="J17" s="34">
        <v>3</v>
      </c>
      <c r="K17" s="34">
        <v>2</v>
      </c>
      <c r="L17" s="34">
        <v>2</v>
      </c>
      <c r="M17" s="34">
        <v>1</v>
      </c>
      <c r="N17" s="34">
        <v>1</v>
      </c>
      <c r="O17" s="34">
        <v>2</v>
      </c>
      <c r="P17" s="34">
        <v>3</v>
      </c>
      <c r="Q17" s="36">
        <v>1</v>
      </c>
      <c r="R17" s="39">
        <v>3</v>
      </c>
      <c r="S17" s="34">
        <v>4</v>
      </c>
      <c r="T17" s="34">
        <v>1</v>
      </c>
      <c r="U17" s="39">
        <v>85</v>
      </c>
      <c r="V17" s="34">
        <v>2</v>
      </c>
      <c r="W17" s="34">
        <v>2</v>
      </c>
      <c r="X17" s="34">
        <v>2</v>
      </c>
      <c r="Y17" s="34">
        <v>34</v>
      </c>
      <c r="Z17" s="34">
        <v>12</v>
      </c>
      <c r="AA17" s="40">
        <v>234</v>
      </c>
      <c r="AB17" s="44">
        <f t="shared" ref="AB17:AB23" si="4">1*(SUM(IF(C17=$C$1,1,0),IF(D17=$D$1,1,0),IF(E17=$E$1,1,0),IF(F17=$F$1,1,0),IF(G17=$G$1,1,0)))+2*(SUM(IF(H17=$H$1,1,0),IF(I17=$I$1,1,0),IF(J17=$J$1,1,0),IF(K17=$K$1,1,0),IF(L17=$L$1,1,0),IF(M17=$M$1,1,0),IF(N17=$N$1,1,0),IF(O17=$O$1,1,0),IF(P17=$P$1,1,0),IF(Q17=$Q$1,1,0)))+2*(SUM(IF(R17=$R$1,1,0),IF(S17=$S$1,1,0),IF(T17=$T$1,1,0),IF(U17=$U$1,1,0),IF(V17=$V$1,1,0)))+3*(SUM(IF(W17=$W$1,1,0),IF(X17=$X$1,1,0),IF(Y17=$Y$1,1,0),IF(Z17=$Z$1,1,0),IF(AA17=$AA$1,1,0)))</f>
        <v>25</v>
      </c>
      <c r="AC17" s="86">
        <v>5</v>
      </c>
      <c r="AD17" s="26" t="s">
        <v>6</v>
      </c>
      <c r="AE17" s="26">
        <v>15</v>
      </c>
      <c r="AF17" s="31">
        <v>15</v>
      </c>
      <c r="AG17" s="53">
        <f t="shared" si="0"/>
        <v>35</v>
      </c>
      <c r="AH17" s="53">
        <f t="shared" si="1"/>
        <v>60</v>
      </c>
    </row>
    <row r="18" spans="1:34" x14ac:dyDescent="0.25">
      <c r="A18" s="38">
        <f t="shared" si="2"/>
        <v>16</v>
      </c>
      <c r="B18" s="57" t="s">
        <v>87</v>
      </c>
      <c r="C18" s="39">
        <v>2</v>
      </c>
      <c r="D18" s="34">
        <v>1</v>
      </c>
      <c r="E18" s="34">
        <v>2</v>
      </c>
      <c r="F18" s="34">
        <v>1</v>
      </c>
      <c r="G18" s="40">
        <v>1</v>
      </c>
      <c r="H18" s="35">
        <v>2</v>
      </c>
      <c r="I18" s="34">
        <v>2</v>
      </c>
      <c r="J18" s="34">
        <v>3</v>
      </c>
      <c r="K18" s="34">
        <v>2</v>
      </c>
      <c r="L18" s="34">
        <v>1</v>
      </c>
      <c r="M18" s="34">
        <v>2</v>
      </c>
      <c r="N18" s="34">
        <v>1</v>
      </c>
      <c r="O18" s="34">
        <v>2</v>
      </c>
      <c r="P18" s="34">
        <v>4</v>
      </c>
      <c r="Q18" s="36">
        <v>1</v>
      </c>
      <c r="R18" s="39">
        <v>2</v>
      </c>
      <c r="S18" s="34">
        <v>4</v>
      </c>
      <c r="T18" s="34">
        <v>1</v>
      </c>
      <c r="U18" s="39">
        <v>85</v>
      </c>
      <c r="V18" s="34">
        <v>2</v>
      </c>
      <c r="W18" s="34">
        <v>2</v>
      </c>
      <c r="X18" s="34">
        <v>12</v>
      </c>
      <c r="Y18" s="34">
        <v>12</v>
      </c>
      <c r="Z18" s="34">
        <v>23</v>
      </c>
      <c r="AA18" s="40">
        <v>234</v>
      </c>
      <c r="AB18" s="44">
        <f t="shared" si="4"/>
        <v>34</v>
      </c>
      <c r="AC18" s="86">
        <v>10</v>
      </c>
      <c r="AD18" s="54">
        <v>15</v>
      </c>
      <c r="AE18" s="26" t="s">
        <v>6</v>
      </c>
      <c r="AF18" s="31">
        <v>1</v>
      </c>
      <c r="AG18" s="53">
        <f t="shared" si="0"/>
        <v>26</v>
      </c>
      <c r="AH18" s="53">
        <f t="shared" si="1"/>
        <v>60</v>
      </c>
    </row>
    <row r="19" spans="1:34" x14ac:dyDescent="0.25">
      <c r="A19" s="38">
        <f t="shared" si="2"/>
        <v>17</v>
      </c>
      <c r="B19" s="57" t="s">
        <v>146</v>
      </c>
      <c r="C19" s="39">
        <v>1</v>
      </c>
      <c r="D19" s="34">
        <v>1</v>
      </c>
      <c r="E19" s="34">
        <v>2</v>
      </c>
      <c r="F19" s="34">
        <v>2</v>
      </c>
      <c r="G19" s="40">
        <v>1</v>
      </c>
      <c r="H19" s="35">
        <v>2</v>
      </c>
      <c r="I19" s="34">
        <v>3</v>
      </c>
      <c r="J19" s="34">
        <v>1</v>
      </c>
      <c r="K19" s="34">
        <v>2</v>
      </c>
      <c r="L19" s="34">
        <v>3</v>
      </c>
      <c r="M19" s="34">
        <v>2</v>
      </c>
      <c r="N19" s="34">
        <v>1</v>
      </c>
      <c r="O19" s="34">
        <v>2</v>
      </c>
      <c r="P19" s="34">
        <v>4</v>
      </c>
      <c r="Q19" s="36">
        <v>1</v>
      </c>
      <c r="R19" s="39">
        <v>2</v>
      </c>
      <c r="S19" s="34">
        <v>3</v>
      </c>
      <c r="T19" s="34">
        <v>4</v>
      </c>
      <c r="U19" s="39">
        <v>85</v>
      </c>
      <c r="V19" s="34">
        <v>2</v>
      </c>
      <c r="W19" s="34">
        <v>34</v>
      </c>
      <c r="X19" s="34">
        <v>12</v>
      </c>
      <c r="Y19" s="34">
        <v>12</v>
      </c>
      <c r="Z19" s="34">
        <v>234</v>
      </c>
      <c r="AA19" s="40">
        <v>4</v>
      </c>
      <c r="AB19" s="44">
        <f t="shared" si="4"/>
        <v>32</v>
      </c>
      <c r="AC19" s="86">
        <v>10</v>
      </c>
      <c r="AD19" s="26">
        <v>0</v>
      </c>
      <c r="AE19" s="26">
        <v>0</v>
      </c>
      <c r="AF19" s="31">
        <v>14</v>
      </c>
      <c r="AG19" s="53">
        <f t="shared" si="0"/>
        <v>24</v>
      </c>
      <c r="AH19" s="53">
        <f t="shared" si="1"/>
        <v>56</v>
      </c>
    </row>
    <row r="20" spans="1:34" x14ac:dyDescent="0.25">
      <c r="A20" s="38">
        <f t="shared" si="2"/>
        <v>18</v>
      </c>
      <c r="B20" s="57" t="s">
        <v>133</v>
      </c>
      <c r="C20" s="39">
        <v>2</v>
      </c>
      <c r="D20" s="34">
        <v>1</v>
      </c>
      <c r="E20" s="34">
        <v>4</v>
      </c>
      <c r="F20" s="34">
        <v>1</v>
      </c>
      <c r="G20" s="40">
        <v>1</v>
      </c>
      <c r="H20" s="35">
        <v>2</v>
      </c>
      <c r="I20" s="34">
        <v>1</v>
      </c>
      <c r="J20" s="34">
        <v>1</v>
      </c>
      <c r="K20" s="34">
        <v>2</v>
      </c>
      <c r="L20" s="34">
        <v>2</v>
      </c>
      <c r="M20" s="34">
        <v>4</v>
      </c>
      <c r="N20" s="34">
        <v>1</v>
      </c>
      <c r="O20" s="34">
        <v>3</v>
      </c>
      <c r="P20" s="34">
        <v>2</v>
      </c>
      <c r="Q20" s="36">
        <v>1</v>
      </c>
      <c r="R20" s="39">
        <v>2</v>
      </c>
      <c r="S20" s="34">
        <v>3</v>
      </c>
      <c r="T20" s="34">
        <v>4</v>
      </c>
      <c r="U20" s="39">
        <v>95</v>
      </c>
      <c r="V20" s="34">
        <v>2</v>
      </c>
      <c r="W20" s="34">
        <v>4</v>
      </c>
      <c r="X20" s="34">
        <v>12</v>
      </c>
      <c r="Y20" s="34">
        <v>13</v>
      </c>
      <c r="Z20" s="34">
        <v>123</v>
      </c>
      <c r="AA20" s="40">
        <v>234</v>
      </c>
      <c r="AB20" s="44">
        <f t="shared" si="4"/>
        <v>26</v>
      </c>
      <c r="AC20" s="86">
        <v>15</v>
      </c>
      <c r="AD20" s="26" t="s">
        <v>6</v>
      </c>
      <c r="AE20" s="26">
        <v>5</v>
      </c>
      <c r="AF20" s="31">
        <v>10</v>
      </c>
      <c r="AG20" s="53">
        <f t="shared" si="0"/>
        <v>30</v>
      </c>
      <c r="AH20" s="53">
        <f t="shared" si="1"/>
        <v>56</v>
      </c>
    </row>
    <row r="21" spans="1:34" x14ac:dyDescent="0.25">
      <c r="A21" s="38">
        <f t="shared" si="2"/>
        <v>19</v>
      </c>
      <c r="B21" s="57" t="s">
        <v>64</v>
      </c>
      <c r="C21" s="39">
        <v>1</v>
      </c>
      <c r="D21" s="34">
        <v>1</v>
      </c>
      <c r="E21" s="34">
        <v>2</v>
      </c>
      <c r="F21" s="34">
        <v>1</v>
      </c>
      <c r="G21" s="40">
        <v>1</v>
      </c>
      <c r="H21" s="35">
        <v>2</v>
      </c>
      <c r="I21" s="34">
        <v>1</v>
      </c>
      <c r="J21" s="34">
        <v>4</v>
      </c>
      <c r="K21" s="34">
        <v>2</v>
      </c>
      <c r="L21" s="34">
        <v>3</v>
      </c>
      <c r="M21" s="34">
        <v>2</v>
      </c>
      <c r="N21" s="34">
        <v>1</v>
      </c>
      <c r="O21" s="34">
        <v>2</v>
      </c>
      <c r="P21" s="34">
        <v>2</v>
      </c>
      <c r="Q21" s="36">
        <v>4</v>
      </c>
      <c r="R21" s="39">
        <v>1</v>
      </c>
      <c r="S21" s="34">
        <v>2</v>
      </c>
      <c r="T21" s="34">
        <v>3</v>
      </c>
      <c r="U21" s="39">
        <v>85</v>
      </c>
      <c r="V21" s="34">
        <v>2</v>
      </c>
      <c r="W21" s="34">
        <v>13</v>
      </c>
      <c r="X21" s="34">
        <v>24</v>
      </c>
      <c r="Y21" s="34">
        <v>12</v>
      </c>
      <c r="Z21" s="34">
        <v>123</v>
      </c>
      <c r="AA21" s="40">
        <v>234</v>
      </c>
      <c r="AB21" s="44">
        <f t="shared" si="4"/>
        <v>25</v>
      </c>
      <c r="AC21" s="86">
        <v>5</v>
      </c>
      <c r="AD21" s="54">
        <v>15</v>
      </c>
      <c r="AE21" s="26">
        <v>10</v>
      </c>
      <c r="AF21" s="31">
        <v>1</v>
      </c>
      <c r="AG21" s="53">
        <f t="shared" si="0"/>
        <v>31</v>
      </c>
      <c r="AH21" s="53">
        <f t="shared" si="1"/>
        <v>56</v>
      </c>
    </row>
    <row r="22" spans="1:34" x14ac:dyDescent="0.25">
      <c r="A22" s="38">
        <f t="shared" si="2"/>
        <v>20</v>
      </c>
      <c r="B22" s="57" t="s">
        <v>136</v>
      </c>
      <c r="C22" s="39">
        <v>2</v>
      </c>
      <c r="D22" s="34">
        <v>1</v>
      </c>
      <c r="E22" s="34">
        <v>2</v>
      </c>
      <c r="F22" s="34">
        <v>2</v>
      </c>
      <c r="G22" s="40">
        <v>1</v>
      </c>
      <c r="H22" s="35">
        <v>2</v>
      </c>
      <c r="I22" s="34">
        <v>1</v>
      </c>
      <c r="J22" s="34">
        <v>2</v>
      </c>
      <c r="K22" s="34">
        <v>2</v>
      </c>
      <c r="L22" s="34">
        <v>3</v>
      </c>
      <c r="M22" s="34">
        <v>2</v>
      </c>
      <c r="N22" s="34">
        <v>1</v>
      </c>
      <c r="O22" s="34">
        <v>3</v>
      </c>
      <c r="P22" s="34">
        <v>2</v>
      </c>
      <c r="Q22" s="36">
        <v>1</v>
      </c>
      <c r="R22" s="39">
        <v>1</v>
      </c>
      <c r="S22" s="34">
        <v>4</v>
      </c>
      <c r="T22" s="34">
        <v>1</v>
      </c>
      <c r="U22" s="39">
        <v>85</v>
      </c>
      <c r="V22" s="34">
        <v>3</v>
      </c>
      <c r="W22" s="34">
        <v>34</v>
      </c>
      <c r="X22" s="34">
        <v>2</v>
      </c>
      <c r="Y22" s="34">
        <v>13</v>
      </c>
      <c r="Z22" s="34">
        <v>124</v>
      </c>
      <c r="AA22" s="40">
        <v>13</v>
      </c>
      <c r="AB22" s="44">
        <f t="shared" si="4"/>
        <v>24</v>
      </c>
      <c r="AC22" s="86">
        <v>15</v>
      </c>
      <c r="AD22" s="54">
        <v>1</v>
      </c>
      <c r="AE22" s="26">
        <v>15</v>
      </c>
      <c r="AF22" s="31">
        <v>0</v>
      </c>
      <c r="AG22" s="53">
        <f t="shared" si="0"/>
        <v>31</v>
      </c>
      <c r="AH22" s="53">
        <f t="shared" si="1"/>
        <v>55</v>
      </c>
    </row>
    <row r="23" spans="1:34" x14ac:dyDescent="0.25">
      <c r="A23" s="38">
        <f t="shared" si="2"/>
        <v>21</v>
      </c>
      <c r="B23" s="57" t="s">
        <v>72</v>
      </c>
      <c r="C23" s="39">
        <v>1</v>
      </c>
      <c r="D23" s="34">
        <v>1</v>
      </c>
      <c r="E23" s="34">
        <v>2</v>
      </c>
      <c r="F23" s="34">
        <v>2</v>
      </c>
      <c r="G23" s="40">
        <v>1</v>
      </c>
      <c r="H23" s="35">
        <v>2</v>
      </c>
      <c r="I23" s="34">
        <v>1</v>
      </c>
      <c r="J23" s="34">
        <v>2</v>
      </c>
      <c r="K23" s="34">
        <v>2</v>
      </c>
      <c r="L23" s="34">
        <v>4</v>
      </c>
      <c r="M23" s="34">
        <v>4</v>
      </c>
      <c r="N23" s="34">
        <v>1</v>
      </c>
      <c r="O23" s="34">
        <v>2</v>
      </c>
      <c r="P23" s="34">
        <v>2</v>
      </c>
      <c r="Q23" s="36">
        <v>1</v>
      </c>
      <c r="R23" s="39">
        <v>1</v>
      </c>
      <c r="S23" s="34">
        <v>2</v>
      </c>
      <c r="T23" s="34">
        <v>4</v>
      </c>
      <c r="U23" s="39">
        <v>1</v>
      </c>
      <c r="V23" s="34">
        <v>2</v>
      </c>
      <c r="W23" s="34">
        <v>34</v>
      </c>
      <c r="X23" s="34">
        <v>24</v>
      </c>
      <c r="Y23" s="34">
        <v>134</v>
      </c>
      <c r="Z23" s="34">
        <v>23</v>
      </c>
      <c r="AA23" s="40">
        <v>234</v>
      </c>
      <c r="AB23" s="44">
        <f t="shared" si="4"/>
        <v>24</v>
      </c>
      <c r="AC23" s="86">
        <v>5</v>
      </c>
      <c r="AD23" s="54">
        <v>15</v>
      </c>
      <c r="AE23" s="26">
        <v>5</v>
      </c>
      <c r="AF23" s="31">
        <v>0</v>
      </c>
      <c r="AG23" s="53">
        <f t="shared" si="0"/>
        <v>25</v>
      </c>
      <c r="AH23" s="53">
        <f t="shared" si="1"/>
        <v>49</v>
      </c>
    </row>
    <row r="24" spans="1:34" x14ac:dyDescent="0.25">
      <c r="A24" s="38">
        <f t="shared" si="2"/>
        <v>22</v>
      </c>
      <c r="B24" s="57" t="s">
        <v>144</v>
      </c>
      <c r="C24" s="39">
        <v>2</v>
      </c>
      <c r="D24" s="34">
        <v>1</v>
      </c>
      <c r="E24" s="34">
        <v>1</v>
      </c>
      <c r="F24" s="34">
        <v>2</v>
      </c>
      <c r="G24" s="40">
        <v>1</v>
      </c>
      <c r="H24" s="35">
        <v>2</v>
      </c>
      <c r="I24" s="34">
        <v>3</v>
      </c>
      <c r="J24" s="34">
        <v>2</v>
      </c>
      <c r="K24" s="34">
        <v>2</v>
      </c>
      <c r="L24" s="34">
        <v>2</v>
      </c>
      <c r="M24" s="34">
        <v>1</v>
      </c>
      <c r="N24" s="34">
        <v>4</v>
      </c>
      <c r="O24" s="34">
        <v>2</v>
      </c>
      <c r="P24" s="34">
        <v>2</v>
      </c>
      <c r="Q24" s="36">
        <v>1</v>
      </c>
      <c r="R24" s="39">
        <v>1</v>
      </c>
      <c r="S24" s="34">
        <v>2</v>
      </c>
      <c r="T24" s="34">
        <v>1</v>
      </c>
      <c r="U24" s="39">
        <v>95</v>
      </c>
      <c r="V24" s="34">
        <v>2</v>
      </c>
      <c r="W24" s="34">
        <v>23</v>
      </c>
      <c r="X24" s="34">
        <v>24</v>
      </c>
      <c r="Y24" s="34">
        <v>1234</v>
      </c>
      <c r="Z24" s="34">
        <v>12</v>
      </c>
      <c r="AA24" s="40">
        <v>24</v>
      </c>
      <c r="AB24" s="44">
        <f>1*(SUM(IF(C24=$C$1,1,0),IF(D24=$D$1,1,0),IF(E24=$E$1,1,0),IF(F24=$F$1,1,0),IF(G24=$G$1,1,0)))+2*(SUM(IF(H24=$H$1,1,0),IF(I24=$I$1,1,0),IF(J24=$J$1,1,0),IF(K24=$K$1,1,0),IF(L24=$L$1,1,0),IF(M24=$M$1,1,0),IF(N24=$N$1,1,0),IF(O24=$O$1,1,0),IF(P24=$P$1,1,0),IF(Q24=$Q$1,1,0)))+2*(SUM(IF(R24=$R$1,1,0),IF(S24=$S$1,1,0),IF(T24=$T$1,1,0),IF(U24=$U$1,1,0),IF(V24=$V$1,1,0)))+3*(SUM(IF(W24=$W$1,1,0),IF(X24=$X$1,1,0),IF(Y24=$Y$1,1,0),IF(Z24=$Z$1,1,0),IF(AA24=$AA$1,1,0)))+1</f>
        <v>18</v>
      </c>
      <c r="AC24" s="86">
        <v>4</v>
      </c>
      <c r="AD24" s="26">
        <v>1</v>
      </c>
      <c r="AE24" s="26">
        <v>15</v>
      </c>
      <c r="AF24" s="31">
        <v>10</v>
      </c>
      <c r="AG24" s="53">
        <f t="shared" si="0"/>
        <v>30</v>
      </c>
      <c r="AH24" s="53">
        <f t="shared" si="1"/>
        <v>48</v>
      </c>
    </row>
    <row r="25" spans="1:34" x14ac:dyDescent="0.25">
      <c r="A25" s="38">
        <f t="shared" si="2"/>
        <v>23</v>
      </c>
      <c r="B25" s="57" t="s">
        <v>74</v>
      </c>
      <c r="C25" s="39">
        <v>2</v>
      </c>
      <c r="D25" s="34">
        <v>1</v>
      </c>
      <c r="E25" s="34">
        <v>2</v>
      </c>
      <c r="F25" s="34">
        <v>2</v>
      </c>
      <c r="G25" s="40">
        <v>1</v>
      </c>
      <c r="H25" s="35">
        <v>2</v>
      </c>
      <c r="I25" s="34">
        <v>3</v>
      </c>
      <c r="J25" s="34">
        <v>2</v>
      </c>
      <c r="K25" s="34">
        <v>2</v>
      </c>
      <c r="L25" s="34">
        <v>3</v>
      </c>
      <c r="M25" s="34">
        <v>4</v>
      </c>
      <c r="N25" s="34">
        <v>1</v>
      </c>
      <c r="O25" s="34">
        <v>4</v>
      </c>
      <c r="P25" s="34">
        <v>1</v>
      </c>
      <c r="Q25" s="36">
        <v>1</v>
      </c>
      <c r="R25" s="39">
        <v>2</v>
      </c>
      <c r="S25" s="34">
        <v>1</v>
      </c>
      <c r="T25" s="34">
        <v>3</v>
      </c>
      <c r="U25" s="39">
        <v>85</v>
      </c>
      <c r="V25" s="34">
        <v>2</v>
      </c>
      <c r="W25" s="34">
        <v>12</v>
      </c>
      <c r="X25" s="34">
        <v>12</v>
      </c>
      <c r="Y25" s="34">
        <v>1234</v>
      </c>
      <c r="Z25" s="34">
        <v>1234</v>
      </c>
      <c r="AA25" s="40">
        <v>234</v>
      </c>
      <c r="AB25" s="44">
        <f>1*(SUM(IF(C25=$C$1,1,0),IF(D25=$D$1,1,0),IF(E25=$E$1,1,0),IF(F25=$F$1,1,0),IF(G25=$G$1,1,0)))+2*(SUM(IF(H25=$H$1,1,0),IF(I25=$I$1,1,0),IF(J25=$J$1,1,0),IF(K25=$K$1,1,0),IF(L25=$L$1,1,0),IF(M25=$M$1,1,0),IF(N25=$N$1,1,0),IF(O25=$O$1,1,0),IF(P25=$P$1,1,0),IF(Q25=$Q$1,1,0)))+2*(SUM(IF(R25=$R$1,1,0),IF(S25=$S$1,1,0),IF(T25=$T$1,1,0),IF(U25=$U$1,1,0),IF(V25=$V$1,1,0)))+3*(SUM(IF(W25=$W$1,1,0),IF(X25=$X$1,1,0),IF(Y25=$Y$1,1,0),IF(Z25=$Z$1,1,0),IF(AA25=$AA$1,1,0)))</f>
        <v>32</v>
      </c>
      <c r="AC25" s="86" t="s">
        <v>6</v>
      </c>
      <c r="AD25" s="26" t="s">
        <v>6</v>
      </c>
      <c r="AE25" s="26">
        <v>15</v>
      </c>
      <c r="AF25" s="31" t="s">
        <v>6</v>
      </c>
      <c r="AG25" s="53">
        <f t="shared" si="0"/>
        <v>15</v>
      </c>
      <c r="AH25" s="53">
        <f t="shared" si="1"/>
        <v>47</v>
      </c>
    </row>
    <row r="26" spans="1:34" x14ac:dyDescent="0.25">
      <c r="A26" s="38">
        <f t="shared" si="2"/>
        <v>24</v>
      </c>
      <c r="B26" s="57" t="s">
        <v>58</v>
      </c>
      <c r="C26" s="39">
        <v>2</v>
      </c>
      <c r="D26" s="34">
        <v>1</v>
      </c>
      <c r="E26" s="34">
        <v>2</v>
      </c>
      <c r="F26" s="34">
        <v>1</v>
      </c>
      <c r="G26" s="40">
        <v>1</v>
      </c>
      <c r="H26" s="35">
        <v>2</v>
      </c>
      <c r="I26" s="34">
        <v>4</v>
      </c>
      <c r="J26" s="34">
        <v>3</v>
      </c>
      <c r="K26" s="34">
        <v>2</v>
      </c>
      <c r="L26" s="34">
        <v>3</v>
      </c>
      <c r="M26" s="34">
        <v>2</v>
      </c>
      <c r="N26" s="34">
        <v>1</v>
      </c>
      <c r="O26" s="34">
        <v>1</v>
      </c>
      <c r="P26" s="34">
        <v>2</v>
      </c>
      <c r="Q26" s="36">
        <v>1</v>
      </c>
      <c r="R26" s="39">
        <v>2</v>
      </c>
      <c r="S26" s="34">
        <v>4</v>
      </c>
      <c r="T26" s="34">
        <v>4</v>
      </c>
      <c r="U26" s="39">
        <v>4</v>
      </c>
      <c r="V26" s="34">
        <v>2</v>
      </c>
      <c r="W26" s="34">
        <v>4</v>
      </c>
      <c r="X26" s="34">
        <v>12</v>
      </c>
      <c r="Y26" s="34">
        <v>234</v>
      </c>
      <c r="Z26" s="34">
        <v>1234</v>
      </c>
      <c r="AA26" s="40">
        <v>13</v>
      </c>
      <c r="AB26" s="44">
        <f>1*(SUM(IF(C26=$C$1,1,0),IF(D26=$D$1,1,0),IF(E26=$E$1,1,0),IF(F26=$F$1,1,0),IF(G26=$G$1,1,0)))+2*(SUM(IF(H26=$H$1,1,0),IF(I26=$I$1,1,0),IF(J26=$J$1,1,0),IF(K26=$K$1,1,0),IF(L26=$L$1,1,0),IF(M26=$M$1,1,0),IF(N26=$N$1,1,0),IF(O26=$O$1,1,0),IF(P26=$P$1,1,0),IF(Q26=$Q$1,1,0)))+2*(SUM(IF(R26=$R$1,1,0),IF(S26=$S$1,1,0),IF(T26=$T$1,1,0),IF(U26=$U$1,1,0),IF(V26=$V$1,1,0)))+3*(SUM(IF(W26=$W$1,1,0),IF(X26=$X$1,1,0),IF(Y26=$Y$1,1,0),IF(Z26=$Z$1,1,0),IF(AA26=$AA$1,1,0)))</f>
        <v>29</v>
      </c>
      <c r="AC26" s="86" t="s">
        <v>6</v>
      </c>
      <c r="AD26" s="54">
        <v>15</v>
      </c>
      <c r="AE26" s="26" t="s">
        <v>6</v>
      </c>
      <c r="AF26" s="31" t="s">
        <v>6</v>
      </c>
      <c r="AG26" s="53">
        <f t="shared" si="0"/>
        <v>15</v>
      </c>
      <c r="AH26" s="53">
        <f t="shared" si="1"/>
        <v>44</v>
      </c>
    </row>
    <row r="27" spans="1:34" x14ac:dyDescent="0.25">
      <c r="A27" s="38">
        <f t="shared" si="2"/>
        <v>25</v>
      </c>
      <c r="B27" s="57" t="s">
        <v>125</v>
      </c>
      <c r="C27" s="39">
        <v>1</v>
      </c>
      <c r="D27" s="34">
        <v>1</v>
      </c>
      <c r="E27" s="34">
        <v>2</v>
      </c>
      <c r="F27" s="34">
        <v>1</v>
      </c>
      <c r="G27" s="40">
        <v>1</v>
      </c>
      <c r="H27" s="35">
        <v>2</v>
      </c>
      <c r="I27" s="34">
        <v>2</v>
      </c>
      <c r="J27" s="34">
        <v>2</v>
      </c>
      <c r="K27" s="34">
        <v>2</v>
      </c>
      <c r="L27" s="34">
        <v>4</v>
      </c>
      <c r="M27" s="34">
        <v>1</v>
      </c>
      <c r="N27" s="34">
        <v>1</v>
      </c>
      <c r="O27" s="34">
        <v>4</v>
      </c>
      <c r="P27" s="34">
        <v>1</v>
      </c>
      <c r="Q27" s="36">
        <v>1</v>
      </c>
      <c r="R27" s="39">
        <v>2</v>
      </c>
      <c r="S27" s="34">
        <v>3</v>
      </c>
      <c r="T27" s="34">
        <v>4</v>
      </c>
      <c r="U27" s="39">
        <v>1</v>
      </c>
      <c r="V27" s="34">
        <v>3</v>
      </c>
      <c r="W27" s="34">
        <v>34</v>
      </c>
      <c r="X27" s="34">
        <v>12</v>
      </c>
      <c r="Y27" s="34">
        <v>34</v>
      </c>
      <c r="Z27" s="34">
        <v>123</v>
      </c>
      <c r="AA27" s="40">
        <v>23</v>
      </c>
      <c r="AB27" s="44">
        <f>1*(SUM(IF(C27=$C$1,1,0),IF(D27=$D$1,1,0),IF(E27=$E$1,1,0),IF(F27=$F$1,1,0),IF(G27=$G$1,1,0)))+2*(SUM(IF(H27=$H$1,1,0),IF(I27=$I$1,1,0),IF(J27=$J$1,1,0),IF(K27=$K$1,1,0),IF(L27=$L$1,1,0),IF(M27=$M$1,1,0),IF(N27=$N$1,1,0),IF(O27=$O$1,1,0),IF(P27=$P$1,1,0),IF(Q27=$Q$1,1,0)))+2*(SUM(IF(R27=$R$1,1,0),IF(S27=$S$1,1,0),IF(T27=$T$1,1,0),IF(U27=$U$1,1,0),IF(V27=$V$1,1,0)))+3*(SUM(IF(W27=$W$1,1,0),IF(X27=$X$1,1,0),IF(Y27=$Y$1,1,0),IF(Z27=$Z$1,1,0),IF(AA27=$AA$1,1,0)))</f>
        <v>28</v>
      </c>
      <c r="AC27" s="86" t="s">
        <v>6</v>
      </c>
      <c r="AD27" s="54">
        <v>0</v>
      </c>
      <c r="AE27" s="26" t="s">
        <v>6</v>
      </c>
      <c r="AF27" s="31">
        <v>15</v>
      </c>
      <c r="AG27" s="53">
        <f t="shared" si="0"/>
        <v>15</v>
      </c>
      <c r="AH27" s="53">
        <f t="shared" si="1"/>
        <v>43</v>
      </c>
    </row>
    <row r="28" spans="1:34" x14ac:dyDescent="0.25">
      <c r="A28" s="38">
        <f t="shared" si="2"/>
        <v>26</v>
      </c>
      <c r="B28" s="57" t="s">
        <v>149</v>
      </c>
      <c r="C28" s="39">
        <v>1</v>
      </c>
      <c r="D28" s="34">
        <v>1</v>
      </c>
      <c r="E28" s="34">
        <v>2</v>
      </c>
      <c r="F28" s="34">
        <v>1</v>
      </c>
      <c r="G28" s="40">
        <v>2</v>
      </c>
      <c r="H28" s="35">
        <v>2</v>
      </c>
      <c r="I28" s="34">
        <v>4</v>
      </c>
      <c r="J28" s="34">
        <v>3</v>
      </c>
      <c r="K28" s="34">
        <v>2</v>
      </c>
      <c r="L28" s="34">
        <v>3</v>
      </c>
      <c r="M28" s="34">
        <v>4</v>
      </c>
      <c r="N28" s="34">
        <v>1</v>
      </c>
      <c r="O28" s="34"/>
      <c r="P28" s="34">
        <v>2</v>
      </c>
      <c r="Q28" s="36">
        <v>1</v>
      </c>
      <c r="R28" s="39">
        <v>1</v>
      </c>
      <c r="S28" s="34">
        <v>4</v>
      </c>
      <c r="T28" s="34">
        <v>2</v>
      </c>
      <c r="U28" s="39"/>
      <c r="V28" s="34">
        <v>3</v>
      </c>
      <c r="W28" s="34">
        <v>34</v>
      </c>
      <c r="X28" s="34">
        <v>23</v>
      </c>
      <c r="Y28" s="34">
        <v>34</v>
      </c>
      <c r="Z28" s="34">
        <v>123</v>
      </c>
      <c r="AA28" s="40">
        <v>234</v>
      </c>
      <c r="AB28" s="44">
        <f>1*(SUM(IF(C28=$C$1,1,0),IF(D28=$D$1,1,0),IF(E28=$E$1,1,0),IF(F28=$F$1,1,0),IF(G28=$G$1,1,0)))+2*(SUM(IF(H28=$H$1,1,0),IF(I28=$I$1,1,0),IF(J28=$J$1,1,0),IF(K28=$K$1,1,0),IF(L28=$L$1,1,0),IF(M28=$M$1,1,0),IF(N28=$N$1,1,0),IF(O28=$O$1,1,0),IF(P28=$P$1,1,0),IF(Q28=$Q$1,1,0)))+2*(SUM(IF(R28=$R$1,1,0),IF(S28=$S$1,1,0),IF(T28=$T$1,1,0),IF(U28=$U$1,1,0),IF(V28=$V$1,1,0)))+3*(SUM(IF(W28=$W$1,1,0),IF(X28=$X$1,1,0),IF(Y28=$Y$1,1,0),IF(Z28=$Z$1,1,0),IF(AA28=$AA$1,1,0)))+1</f>
        <v>26</v>
      </c>
      <c r="AC28" s="86" t="s">
        <v>6</v>
      </c>
      <c r="AD28" s="26">
        <v>15</v>
      </c>
      <c r="AE28" s="26" t="s">
        <v>6</v>
      </c>
      <c r="AF28" s="31">
        <v>1</v>
      </c>
      <c r="AG28" s="53">
        <f t="shared" si="0"/>
        <v>16</v>
      </c>
      <c r="AH28" s="53">
        <f t="shared" si="1"/>
        <v>42</v>
      </c>
    </row>
    <row r="29" spans="1:34" x14ac:dyDescent="0.25">
      <c r="A29" s="38">
        <f t="shared" si="2"/>
        <v>27</v>
      </c>
      <c r="B29" s="57" t="s">
        <v>86</v>
      </c>
      <c r="C29" s="39">
        <v>1</v>
      </c>
      <c r="D29" s="34">
        <v>1</v>
      </c>
      <c r="E29" s="34">
        <v>2</v>
      </c>
      <c r="F29" s="34">
        <v>1</v>
      </c>
      <c r="G29" s="40">
        <v>2</v>
      </c>
      <c r="H29" s="35">
        <v>1</v>
      </c>
      <c r="I29" s="34">
        <v>3</v>
      </c>
      <c r="J29" s="34">
        <v>2</v>
      </c>
      <c r="K29" s="34">
        <v>2</v>
      </c>
      <c r="L29" s="34">
        <v>4</v>
      </c>
      <c r="M29" s="34">
        <v>3</v>
      </c>
      <c r="N29" s="34">
        <v>1</v>
      </c>
      <c r="O29" s="34">
        <v>3</v>
      </c>
      <c r="P29" s="34">
        <v>2</v>
      </c>
      <c r="Q29" s="36">
        <v>1</v>
      </c>
      <c r="R29" s="39">
        <v>2</v>
      </c>
      <c r="S29" s="34">
        <v>3</v>
      </c>
      <c r="T29" s="34">
        <v>1</v>
      </c>
      <c r="U29" s="39">
        <v>85</v>
      </c>
      <c r="V29" s="34">
        <v>1</v>
      </c>
      <c r="W29" s="34">
        <v>34</v>
      </c>
      <c r="X29" s="34">
        <v>12</v>
      </c>
      <c r="Y29" s="34">
        <v>1</v>
      </c>
      <c r="Z29" s="34">
        <v>123</v>
      </c>
      <c r="AA29" s="40">
        <v>4</v>
      </c>
      <c r="AB29" s="44">
        <f>1*(SUM(IF(C29=$C$1,1,0),IF(D29=$D$1,1,0),IF(E29=$E$1,1,0),IF(F29=$F$1,1,0),IF(G29=$G$1,1,0)))+2*(SUM(IF(H29=$H$1,1,0),IF(I29=$I$1,1,0),IF(J29=$J$1,1,0),IF(K29=$K$1,1,0),IF(L29=$L$1,1,0),IF(M29=$M$1,1,0),IF(N29=$N$1,1,0),IF(O29=$O$1,1,0),IF(P29=$P$1,1,0),IF(Q29=$Q$1,1,0)))+2*(SUM(IF(R29=$R$1,1,0),IF(S29=$S$1,1,0),IF(T29=$T$1,1,0),IF(U29=$U$1,1,0),IF(V29=$V$1,1,0)))+3*(SUM(IF(W29=$W$1,1,0),IF(X29=$X$1,1,0),IF(Y29=$Y$1,1,0),IF(Z29=$Z$1,1,0),IF(AA29=$AA$1,1,0)))</f>
        <v>21</v>
      </c>
      <c r="AC29" s="86">
        <v>5</v>
      </c>
      <c r="AD29" s="26" t="s">
        <v>6</v>
      </c>
      <c r="AE29" s="26">
        <v>15</v>
      </c>
      <c r="AF29" s="31">
        <v>0</v>
      </c>
      <c r="AG29" s="53">
        <f t="shared" si="0"/>
        <v>20</v>
      </c>
      <c r="AH29" s="53">
        <f t="shared" si="1"/>
        <v>41</v>
      </c>
    </row>
    <row r="30" spans="1:34" x14ac:dyDescent="0.25">
      <c r="A30" s="38">
        <f t="shared" si="2"/>
        <v>28</v>
      </c>
      <c r="B30" s="57" t="s">
        <v>164</v>
      </c>
      <c r="C30" s="39">
        <v>2</v>
      </c>
      <c r="D30" s="34">
        <v>1</v>
      </c>
      <c r="E30" s="34">
        <v>2</v>
      </c>
      <c r="F30" s="34">
        <v>1</v>
      </c>
      <c r="G30" s="40">
        <v>1</v>
      </c>
      <c r="H30" s="35">
        <v>1</v>
      </c>
      <c r="I30" s="34">
        <v>4</v>
      </c>
      <c r="J30" s="34">
        <v>4</v>
      </c>
      <c r="K30" s="34">
        <v>3</v>
      </c>
      <c r="L30" s="34">
        <v>3</v>
      </c>
      <c r="M30" s="34">
        <v>3</v>
      </c>
      <c r="N30" s="34">
        <v>1</v>
      </c>
      <c r="O30" s="34">
        <v>4</v>
      </c>
      <c r="P30" s="34">
        <v>4</v>
      </c>
      <c r="Q30" s="36">
        <v>1</v>
      </c>
      <c r="R30" s="39">
        <v>2</v>
      </c>
      <c r="S30" s="34">
        <v>4</v>
      </c>
      <c r="T30" s="34">
        <v>4</v>
      </c>
      <c r="U30" s="39">
        <v>3</v>
      </c>
      <c r="V30" s="34">
        <v>2</v>
      </c>
      <c r="W30" s="34">
        <v>24</v>
      </c>
      <c r="X30" s="34">
        <v>12</v>
      </c>
      <c r="Y30" s="34">
        <v>3</v>
      </c>
      <c r="Z30" s="34">
        <v>3</v>
      </c>
      <c r="AA30" s="40">
        <v>24</v>
      </c>
      <c r="AB30" s="44">
        <f>1*(SUM(IF(C30=$C$1,1,0),IF(D30=$D$1,1,0),IF(E30=$E$1,1,0),IF(F30=$F$1,1,0),IF(G30=$G$1,1,0)))+2*(SUM(IF(H30=$H$1,1,0),IF(I30=$I$1,1,0),IF(J30=$J$1,1,0),IF(K30=$K$1,1,0),IF(L30=$L$1,1,0),IF(M30=$M$1,1,0),IF(N30=$N$1,1,0),IF(O30=$O$1,1,0),IF(P30=$P$1,1,0),IF(Q30=$Q$1,1,0)))+2*(SUM(IF(R30=$R$1,1,0),IF(S30=$S$1,1,0),IF(T30=$T$1,1,0),IF(U30=$U$1,1,0),IF(V30=$V$1,1,0)))+3*(SUM(IF(W30=$W$1,1,0),IF(X30=$X$1,1,0),IF(Y30=$Y$1,1,0),IF(Z30=$Z$1,1,0),IF(AA30=$AA$1,1,0)))</f>
        <v>21</v>
      </c>
      <c r="AC30" s="86">
        <v>4</v>
      </c>
      <c r="AD30" s="54">
        <v>1</v>
      </c>
      <c r="AE30" s="26">
        <v>0</v>
      </c>
      <c r="AF30" s="31">
        <v>15</v>
      </c>
      <c r="AG30" s="53">
        <f t="shared" si="0"/>
        <v>20</v>
      </c>
      <c r="AH30" s="53">
        <f t="shared" si="1"/>
        <v>41</v>
      </c>
    </row>
    <row r="31" spans="1:34" x14ac:dyDescent="0.25">
      <c r="A31" s="38">
        <f t="shared" si="2"/>
        <v>29</v>
      </c>
      <c r="B31" s="57" t="s">
        <v>62</v>
      </c>
      <c r="C31" s="39">
        <v>2</v>
      </c>
      <c r="D31" s="34">
        <v>1</v>
      </c>
      <c r="E31" s="34">
        <v>2</v>
      </c>
      <c r="F31" s="34">
        <v>1</v>
      </c>
      <c r="G31" s="40">
        <v>1</v>
      </c>
      <c r="H31" s="35">
        <v>2</v>
      </c>
      <c r="I31" s="34">
        <v>4</v>
      </c>
      <c r="J31" s="34">
        <v>2</v>
      </c>
      <c r="K31" s="90">
        <v>9.9000000000000005E-2</v>
      </c>
      <c r="L31" s="34">
        <v>3</v>
      </c>
      <c r="M31" s="34">
        <v>2</v>
      </c>
      <c r="N31" s="34">
        <v>1</v>
      </c>
      <c r="O31" s="34">
        <v>2</v>
      </c>
      <c r="P31" s="34">
        <v>2</v>
      </c>
      <c r="Q31" s="36">
        <v>1</v>
      </c>
      <c r="R31" s="39">
        <v>2</v>
      </c>
      <c r="S31" s="34">
        <v>3</v>
      </c>
      <c r="T31" s="34">
        <v>1</v>
      </c>
      <c r="U31" s="39">
        <v>2</v>
      </c>
      <c r="V31" s="34">
        <v>3</v>
      </c>
      <c r="W31" s="34">
        <v>12</v>
      </c>
      <c r="X31" s="34">
        <v>2</v>
      </c>
      <c r="Y31" s="34">
        <v>1</v>
      </c>
      <c r="Z31" s="34">
        <v>23</v>
      </c>
      <c r="AA31" s="40">
        <v>234</v>
      </c>
      <c r="AB31" s="44">
        <f>1*(SUM(IF(C31=$C$1,1,0),IF(D31=$D$1,1,0),IF(E31=$E$1,1,0),IF(F31=$F$1,1,0),IF(G31=$G$1,1,0)))+2*(SUM(IF(H31=$H$1,1,0),IF(I31=$I$1,1,0),IF(J31=$J$1,1,0),IF(K31=$K$1,1,0),IF(L31=$L$1,1,0),IF(M31=$M$1,1,0),IF(N31=$N$1,1,0),IF(O31=$O$1,1,0),IF(P31=$P$1,1,0),IF(Q31=$Q$1,1,0)))+2*(SUM(IF(R31=$R$1,1,0),IF(S31=$S$1,1,0),IF(T31=$T$1,1,0),IF(U31=$U$1,1,0),IF(V31=$V$1,1,0)))+3*(SUM(IF(W31=$W$1,1,0),IF(X31=$X$1,1,0),IF(Y31=$Y$1,1,0),IF(Z31=$Z$1,1,0),IF(AA31=$AA$1,1,0)))</f>
        <v>21</v>
      </c>
      <c r="AC31" s="86" t="s">
        <v>6</v>
      </c>
      <c r="AD31" s="54">
        <v>0</v>
      </c>
      <c r="AE31" s="26">
        <v>15</v>
      </c>
      <c r="AF31" s="31">
        <v>3</v>
      </c>
      <c r="AG31" s="53">
        <f t="shared" si="0"/>
        <v>18</v>
      </c>
      <c r="AH31" s="53">
        <f t="shared" si="1"/>
        <v>39</v>
      </c>
    </row>
    <row r="32" spans="1:34" x14ac:dyDescent="0.25">
      <c r="A32" s="38">
        <f t="shared" si="2"/>
        <v>30</v>
      </c>
      <c r="B32" s="57" t="s">
        <v>147</v>
      </c>
      <c r="C32" s="39">
        <v>2</v>
      </c>
      <c r="D32" s="34">
        <v>1</v>
      </c>
      <c r="E32" s="34">
        <v>1</v>
      </c>
      <c r="F32" s="34">
        <v>2</v>
      </c>
      <c r="G32" s="40">
        <v>1</v>
      </c>
      <c r="H32" s="35">
        <v>2</v>
      </c>
      <c r="I32" s="34">
        <v>1</v>
      </c>
      <c r="J32" s="34">
        <v>2</v>
      </c>
      <c r="K32" s="34">
        <v>2</v>
      </c>
      <c r="L32" s="34">
        <v>2</v>
      </c>
      <c r="M32" s="34">
        <v>1</v>
      </c>
      <c r="N32" s="34">
        <v>4</v>
      </c>
      <c r="O32" s="34">
        <v>2</v>
      </c>
      <c r="P32" s="34">
        <v>1</v>
      </c>
      <c r="Q32" s="36">
        <v>3</v>
      </c>
      <c r="R32" s="39">
        <v>1</v>
      </c>
      <c r="S32" s="34">
        <v>3</v>
      </c>
      <c r="T32" s="34">
        <v>4</v>
      </c>
      <c r="U32" s="39">
        <v>95</v>
      </c>
      <c r="V32" s="34">
        <v>1</v>
      </c>
      <c r="W32" s="34">
        <v>3</v>
      </c>
      <c r="X32" s="34">
        <v>24</v>
      </c>
      <c r="Y32" s="34">
        <v>1234</v>
      </c>
      <c r="Z32" s="34">
        <v>124</v>
      </c>
      <c r="AA32" s="40">
        <v>24</v>
      </c>
      <c r="AB32" s="44">
        <f>1*(SUM(IF(C32=$C$1,1,0),IF(D32=$D$1,1,0),IF(E32=$E$1,1,0),IF(F32=$F$1,1,0),IF(G32=$G$1,1,0)))+2*(SUM(IF(H32=$H$1,1,0),IF(I32=$I$1,1,0),IF(J32=$J$1,1,0),IF(K32=$K$1,1,0),IF(L32=$L$1,1,0),IF(M32=$M$1,1,0),IF(N32=$N$1,1,0),IF(O32=$O$1,1,0),IF(P32=$P$1,1,0),IF(Q32=$Q$1,1,0)))+2*(SUM(IF(R32=$R$1,1,0),IF(S32=$S$1,1,0),IF(T32=$T$1,1,0),IF(U32=$U$1,1,0),IF(V32=$V$1,1,0)))+3*(SUM(IF(W32=$W$1,1,0),IF(X32=$X$1,1,0),IF(Y32=$Y$1,1,0),IF(Z32=$Z$1,1,0),IF(AA32=$AA$1,1,0)))+1</f>
        <v>18</v>
      </c>
      <c r="AC32" s="86">
        <v>10</v>
      </c>
      <c r="AD32" s="26">
        <v>0</v>
      </c>
      <c r="AE32" s="26">
        <v>10</v>
      </c>
      <c r="AF32" s="31" t="s">
        <v>6</v>
      </c>
      <c r="AG32" s="53">
        <f t="shared" si="0"/>
        <v>20</v>
      </c>
      <c r="AH32" s="53">
        <f t="shared" si="1"/>
        <v>38</v>
      </c>
    </row>
    <row r="33" spans="1:39" x14ac:dyDescent="0.25">
      <c r="A33" s="38">
        <f t="shared" si="2"/>
        <v>31</v>
      </c>
      <c r="B33" s="57" t="s">
        <v>75</v>
      </c>
      <c r="C33" s="39">
        <v>2</v>
      </c>
      <c r="D33" s="34">
        <v>1</v>
      </c>
      <c r="E33" s="34">
        <v>2</v>
      </c>
      <c r="F33" s="34">
        <v>1</v>
      </c>
      <c r="G33" s="40">
        <v>1</v>
      </c>
      <c r="H33" s="35">
        <v>1</v>
      </c>
      <c r="I33" s="34">
        <v>4</v>
      </c>
      <c r="J33" s="34">
        <v>4</v>
      </c>
      <c r="K33" s="34">
        <v>2</v>
      </c>
      <c r="L33" s="34">
        <v>3</v>
      </c>
      <c r="M33" s="34">
        <v>4</v>
      </c>
      <c r="N33" s="34">
        <v>1</v>
      </c>
      <c r="O33" s="34">
        <v>1</v>
      </c>
      <c r="P33" s="34">
        <v>2</v>
      </c>
      <c r="Q33" s="36">
        <v>2</v>
      </c>
      <c r="R33" s="39">
        <v>1</v>
      </c>
      <c r="S33" s="34">
        <v>4</v>
      </c>
      <c r="T33" s="34">
        <v>4</v>
      </c>
      <c r="U33" s="39">
        <v>4</v>
      </c>
      <c r="V33" s="34">
        <v>2</v>
      </c>
      <c r="W33" s="34">
        <v>34</v>
      </c>
      <c r="X33" s="34">
        <v>24</v>
      </c>
      <c r="Y33" s="34">
        <v>13</v>
      </c>
      <c r="Z33" s="34">
        <v>123</v>
      </c>
      <c r="AA33" s="40">
        <v>234</v>
      </c>
      <c r="AB33" s="44">
        <f t="shared" ref="AB33:AB61" si="5">1*(SUM(IF(C33=$C$1,1,0),IF(D33=$D$1,1,0),IF(E33=$E$1,1,0),IF(F33=$F$1,1,0),IF(G33=$G$1,1,0)))+2*(SUM(IF(H33=$H$1,1,0),IF(I33=$I$1,1,0),IF(J33=$J$1,1,0),IF(K33=$K$1,1,0),IF(L33=$L$1,1,0),IF(M33=$M$1,1,0),IF(N33=$N$1,1,0),IF(O33=$O$1,1,0),IF(P33=$P$1,1,0),IF(Q33=$Q$1,1,0)))+2*(SUM(IF(R33=$R$1,1,0),IF(S33=$S$1,1,0),IF(T33=$T$1,1,0),IF(U33=$U$1,1,0),IF(V33=$V$1,1,0)))+3*(SUM(IF(W33=$W$1,1,0),IF(X33=$X$1,1,0),IF(Y33=$Y$1,1,0),IF(Z33=$Z$1,1,0),IF(AA33=$AA$1,1,0)))</f>
        <v>25</v>
      </c>
      <c r="AC33" s="86">
        <v>0</v>
      </c>
      <c r="AD33" s="54">
        <v>0</v>
      </c>
      <c r="AE33" s="26">
        <v>0</v>
      </c>
      <c r="AF33" s="31">
        <v>13</v>
      </c>
      <c r="AG33" s="53">
        <f t="shared" si="0"/>
        <v>13</v>
      </c>
      <c r="AH33" s="53">
        <f t="shared" si="1"/>
        <v>38</v>
      </c>
    </row>
    <row r="34" spans="1:39" x14ac:dyDescent="0.25">
      <c r="A34" s="38">
        <f t="shared" si="2"/>
        <v>32</v>
      </c>
      <c r="B34" s="57" t="s">
        <v>152</v>
      </c>
      <c r="C34" s="39">
        <v>1</v>
      </c>
      <c r="D34" s="34">
        <v>1</v>
      </c>
      <c r="E34" s="34">
        <v>2</v>
      </c>
      <c r="F34" s="34">
        <v>1</v>
      </c>
      <c r="G34" s="40">
        <v>1</v>
      </c>
      <c r="H34" s="35">
        <v>2</v>
      </c>
      <c r="I34" s="34">
        <v>2</v>
      </c>
      <c r="J34" s="34">
        <v>1</v>
      </c>
      <c r="K34" s="34">
        <v>2</v>
      </c>
      <c r="L34" s="34">
        <v>4</v>
      </c>
      <c r="M34" s="34">
        <v>1</v>
      </c>
      <c r="N34" s="34">
        <v>1</v>
      </c>
      <c r="O34" s="34">
        <v>3</v>
      </c>
      <c r="P34" s="34">
        <v>1</v>
      </c>
      <c r="Q34" s="36">
        <v>1</v>
      </c>
      <c r="R34" s="39">
        <v>2</v>
      </c>
      <c r="S34" s="34">
        <v>2</v>
      </c>
      <c r="T34" s="34">
        <v>1</v>
      </c>
      <c r="U34" s="39">
        <v>1</v>
      </c>
      <c r="V34" s="34">
        <v>4</v>
      </c>
      <c r="W34" s="34">
        <v>134</v>
      </c>
      <c r="X34" s="34">
        <v>12</v>
      </c>
      <c r="Y34" s="34">
        <v>34</v>
      </c>
      <c r="Z34" s="34">
        <v>1234</v>
      </c>
      <c r="AA34" s="40">
        <v>34</v>
      </c>
      <c r="AB34" s="44">
        <f t="shared" si="5"/>
        <v>20</v>
      </c>
      <c r="AC34" s="86">
        <v>15</v>
      </c>
      <c r="AD34" s="54">
        <v>0</v>
      </c>
      <c r="AE34" s="26">
        <v>2</v>
      </c>
      <c r="AF34" s="31">
        <v>0</v>
      </c>
      <c r="AG34" s="53">
        <f t="shared" si="0"/>
        <v>17</v>
      </c>
      <c r="AH34" s="53">
        <f t="shared" si="1"/>
        <v>37</v>
      </c>
    </row>
    <row r="35" spans="1:39" x14ac:dyDescent="0.25">
      <c r="A35" s="38">
        <f t="shared" si="2"/>
        <v>33</v>
      </c>
      <c r="B35" s="57" t="s">
        <v>67</v>
      </c>
      <c r="C35" s="39">
        <v>2</v>
      </c>
      <c r="D35" s="34">
        <v>1</v>
      </c>
      <c r="E35" s="34">
        <v>1</v>
      </c>
      <c r="F35" s="34">
        <v>2</v>
      </c>
      <c r="G35" s="40">
        <v>1</v>
      </c>
      <c r="H35" s="35">
        <v>3</v>
      </c>
      <c r="I35" s="34">
        <v>4</v>
      </c>
      <c r="J35" s="34">
        <v>2</v>
      </c>
      <c r="K35" s="34">
        <v>2</v>
      </c>
      <c r="L35" s="34">
        <v>2</v>
      </c>
      <c r="M35" s="34">
        <v>4</v>
      </c>
      <c r="N35" s="34">
        <v>1</v>
      </c>
      <c r="O35" s="34">
        <v>3</v>
      </c>
      <c r="P35" s="34">
        <v>2</v>
      </c>
      <c r="Q35" s="36">
        <v>2</v>
      </c>
      <c r="R35" s="39">
        <v>3</v>
      </c>
      <c r="S35" s="34">
        <v>1</v>
      </c>
      <c r="T35" s="34">
        <v>3</v>
      </c>
      <c r="U35" s="39">
        <v>85</v>
      </c>
      <c r="V35" s="34">
        <v>2</v>
      </c>
      <c r="W35" s="34">
        <v>34</v>
      </c>
      <c r="X35" s="34">
        <v>2</v>
      </c>
      <c r="Y35" s="34">
        <v>124</v>
      </c>
      <c r="Z35" s="34">
        <v>123</v>
      </c>
      <c r="AA35" s="40">
        <v>234</v>
      </c>
      <c r="AB35" s="44">
        <f t="shared" si="5"/>
        <v>21</v>
      </c>
      <c r="AC35" s="86" t="s">
        <v>6</v>
      </c>
      <c r="AD35" s="26" t="s">
        <v>6</v>
      </c>
      <c r="AE35" s="26" t="s">
        <v>6</v>
      </c>
      <c r="AF35" s="31">
        <v>15</v>
      </c>
      <c r="AG35" s="53">
        <f t="shared" ref="AG35:AG66" si="6">SUM(AC35:AF35)</f>
        <v>15</v>
      </c>
      <c r="AH35" s="53">
        <f t="shared" ref="AH35:AH66" si="7">AB35+AG35</f>
        <v>36</v>
      </c>
    </row>
    <row r="36" spans="1:39" x14ac:dyDescent="0.25">
      <c r="A36" s="38">
        <f t="shared" ref="A36:A67" si="8">A35+1</f>
        <v>34</v>
      </c>
      <c r="B36" s="57" t="s">
        <v>90</v>
      </c>
      <c r="C36" s="39">
        <v>2</v>
      </c>
      <c r="D36" s="34">
        <v>1</v>
      </c>
      <c r="E36" s="34">
        <v>2</v>
      </c>
      <c r="F36" s="34">
        <v>1</v>
      </c>
      <c r="G36" s="40">
        <v>1</v>
      </c>
      <c r="H36" s="35">
        <v>2</v>
      </c>
      <c r="I36" s="34">
        <v>3</v>
      </c>
      <c r="J36" s="34">
        <v>2</v>
      </c>
      <c r="K36" s="34">
        <v>2</v>
      </c>
      <c r="L36" s="34">
        <v>1</v>
      </c>
      <c r="M36" s="34">
        <v>4</v>
      </c>
      <c r="N36" s="34">
        <v>1</v>
      </c>
      <c r="O36" s="34">
        <v>85</v>
      </c>
      <c r="P36" s="34">
        <v>2</v>
      </c>
      <c r="Q36" s="36">
        <v>1</v>
      </c>
      <c r="R36" s="39">
        <v>2</v>
      </c>
      <c r="S36" s="34">
        <v>2</v>
      </c>
      <c r="T36" s="34">
        <v>4</v>
      </c>
      <c r="U36" s="39">
        <v>3</v>
      </c>
      <c r="V36" s="34">
        <v>2</v>
      </c>
      <c r="W36" s="34">
        <v>34</v>
      </c>
      <c r="X36" s="34">
        <v>24</v>
      </c>
      <c r="Y36" s="34">
        <v>12</v>
      </c>
      <c r="Z36" s="34">
        <v>13</v>
      </c>
      <c r="AA36" s="40">
        <v>1</v>
      </c>
      <c r="AB36" s="44">
        <f t="shared" si="5"/>
        <v>21</v>
      </c>
      <c r="AC36" s="86" t="s">
        <v>6</v>
      </c>
      <c r="AD36" s="26" t="s">
        <v>6</v>
      </c>
      <c r="AE36" s="26" t="s">
        <v>6</v>
      </c>
      <c r="AF36" s="31">
        <v>15</v>
      </c>
      <c r="AG36" s="53">
        <f t="shared" si="6"/>
        <v>15</v>
      </c>
      <c r="AH36" s="53">
        <f t="shared" si="7"/>
        <v>36</v>
      </c>
    </row>
    <row r="37" spans="1:39" x14ac:dyDescent="0.25">
      <c r="A37" s="38">
        <f t="shared" si="8"/>
        <v>35</v>
      </c>
      <c r="B37" s="57" t="s">
        <v>57</v>
      </c>
      <c r="C37" s="39">
        <v>2</v>
      </c>
      <c r="D37" s="34">
        <v>1</v>
      </c>
      <c r="E37" s="34">
        <v>1</v>
      </c>
      <c r="F37" s="34">
        <v>1</v>
      </c>
      <c r="G37" s="40">
        <v>2</v>
      </c>
      <c r="H37" s="35">
        <v>2</v>
      </c>
      <c r="I37" s="34">
        <v>2</v>
      </c>
      <c r="J37" s="34">
        <v>1</v>
      </c>
      <c r="K37" s="34">
        <v>2</v>
      </c>
      <c r="L37" s="34">
        <v>3</v>
      </c>
      <c r="M37" s="34">
        <v>4</v>
      </c>
      <c r="N37" s="34">
        <v>1</v>
      </c>
      <c r="O37" s="34">
        <v>4</v>
      </c>
      <c r="P37" s="34">
        <v>1</v>
      </c>
      <c r="Q37" s="36">
        <v>4</v>
      </c>
      <c r="R37" s="39">
        <v>3</v>
      </c>
      <c r="S37" s="34">
        <v>4</v>
      </c>
      <c r="T37" s="34">
        <v>2</v>
      </c>
      <c r="U37" s="39">
        <v>2</v>
      </c>
      <c r="V37" s="34">
        <v>2</v>
      </c>
      <c r="W37" s="34">
        <v>34</v>
      </c>
      <c r="X37" s="34">
        <v>24</v>
      </c>
      <c r="Y37" s="34">
        <v>12</v>
      </c>
      <c r="Z37" s="34">
        <v>23</v>
      </c>
      <c r="AA37" s="40">
        <v>3</v>
      </c>
      <c r="AB37" s="44">
        <f t="shared" si="5"/>
        <v>21</v>
      </c>
      <c r="AC37" s="86">
        <v>10</v>
      </c>
      <c r="AD37" s="54">
        <v>0</v>
      </c>
      <c r="AE37" s="26">
        <v>0</v>
      </c>
      <c r="AF37" s="31">
        <v>3</v>
      </c>
      <c r="AG37" s="53">
        <f t="shared" si="6"/>
        <v>13</v>
      </c>
      <c r="AH37" s="53">
        <f t="shared" si="7"/>
        <v>34</v>
      </c>
    </row>
    <row r="38" spans="1:39" x14ac:dyDescent="0.25">
      <c r="A38" s="38">
        <f t="shared" si="8"/>
        <v>36</v>
      </c>
      <c r="B38" s="57" t="s">
        <v>69</v>
      </c>
      <c r="C38" s="39">
        <v>2</v>
      </c>
      <c r="D38" s="34">
        <v>1</v>
      </c>
      <c r="E38" s="34">
        <v>2</v>
      </c>
      <c r="F38" s="34">
        <v>1</v>
      </c>
      <c r="G38" s="40">
        <v>1</v>
      </c>
      <c r="H38" s="35">
        <v>2</v>
      </c>
      <c r="I38" s="34">
        <v>1</v>
      </c>
      <c r="J38" s="34">
        <v>2</v>
      </c>
      <c r="K38" s="34">
        <v>2</v>
      </c>
      <c r="L38" s="34">
        <v>3</v>
      </c>
      <c r="M38" s="34">
        <v>3</v>
      </c>
      <c r="N38" s="34">
        <v>1</v>
      </c>
      <c r="O38" s="34">
        <v>1500</v>
      </c>
      <c r="P38" s="34">
        <v>2</v>
      </c>
      <c r="Q38" s="36">
        <v>1</v>
      </c>
      <c r="R38" s="39">
        <v>2</v>
      </c>
      <c r="S38" s="34">
        <v>2</v>
      </c>
      <c r="T38" s="34">
        <v>1</v>
      </c>
      <c r="U38" s="39">
        <v>85</v>
      </c>
      <c r="V38" s="34">
        <v>2</v>
      </c>
      <c r="W38" s="34">
        <v>4</v>
      </c>
      <c r="X38" s="34">
        <v>24</v>
      </c>
      <c r="Y38" s="34">
        <v>134</v>
      </c>
      <c r="Z38" s="34">
        <v>24</v>
      </c>
      <c r="AA38" s="40">
        <v>234</v>
      </c>
      <c r="AB38" s="44">
        <f t="shared" si="5"/>
        <v>23</v>
      </c>
      <c r="AC38" s="86">
        <v>10</v>
      </c>
      <c r="AD38" s="54">
        <v>0</v>
      </c>
      <c r="AE38" s="26">
        <v>0</v>
      </c>
      <c r="AF38" s="31">
        <v>0</v>
      </c>
      <c r="AG38" s="53">
        <f t="shared" si="6"/>
        <v>10</v>
      </c>
      <c r="AH38" s="53">
        <f t="shared" si="7"/>
        <v>33</v>
      </c>
    </row>
    <row r="39" spans="1:39" x14ac:dyDescent="0.25">
      <c r="A39" s="38">
        <f t="shared" si="8"/>
        <v>37</v>
      </c>
      <c r="B39" s="57" t="s">
        <v>95</v>
      </c>
      <c r="C39" s="39">
        <v>2</v>
      </c>
      <c r="D39" s="34">
        <v>1</v>
      </c>
      <c r="E39" s="34">
        <v>2</v>
      </c>
      <c r="F39" s="34">
        <v>1</v>
      </c>
      <c r="G39" s="40">
        <v>2</v>
      </c>
      <c r="H39" s="35">
        <v>2</v>
      </c>
      <c r="I39" s="34">
        <v>4</v>
      </c>
      <c r="J39" s="34">
        <v>3</v>
      </c>
      <c r="K39" s="34">
        <v>2</v>
      </c>
      <c r="L39" s="34">
        <v>3</v>
      </c>
      <c r="M39" s="34">
        <v>1</v>
      </c>
      <c r="N39" s="34">
        <v>1</v>
      </c>
      <c r="O39" s="34">
        <v>2500</v>
      </c>
      <c r="P39" s="34">
        <v>1</v>
      </c>
      <c r="Q39" s="36">
        <v>3</v>
      </c>
      <c r="R39" s="39">
        <v>3</v>
      </c>
      <c r="S39" s="34">
        <v>4</v>
      </c>
      <c r="T39" s="34">
        <v>1</v>
      </c>
      <c r="U39" s="39">
        <v>85</v>
      </c>
      <c r="V39" s="34">
        <v>1</v>
      </c>
      <c r="W39" s="34">
        <v>34</v>
      </c>
      <c r="X39" s="34">
        <v>12</v>
      </c>
      <c r="Y39" s="34">
        <v>1234</v>
      </c>
      <c r="Z39" s="34">
        <v>23</v>
      </c>
      <c r="AA39" s="40">
        <v>34</v>
      </c>
      <c r="AB39" s="44">
        <f t="shared" si="5"/>
        <v>28</v>
      </c>
      <c r="AC39" s="86" t="s">
        <v>6</v>
      </c>
      <c r="AD39" s="54">
        <v>1</v>
      </c>
      <c r="AE39" s="26" t="s">
        <v>6</v>
      </c>
      <c r="AF39" s="31">
        <v>3</v>
      </c>
      <c r="AG39" s="53">
        <f t="shared" si="6"/>
        <v>4</v>
      </c>
      <c r="AH39" s="53">
        <f t="shared" si="7"/>
        <v>32</v>
      </c>
    </row>
    <row r="40" spans="1:39" x14ac:dyDescent="0.25">
      <c r="A40" s="38">
        <f t="shared" si="8"/>
        <v>38</v>
      </c>
      <c r="B40" s="57" t="s">
        <v>139</v>
      </c>
      <c r="C40" s="39">
        <v>1</v>
      </c>
      <c r="D40" s="34">
        <v>1</v>
      </c>
      <c r="E40" s="34">
        <v>2</v>
      </c>
      <c r="F40" s="34">
        <v>1</v>
      </c>
      <c r="G40" s="40">
        <v>2</v>
      </c>
      <c r="H40" s="35">
        <v>1</v>
      </c>
      <c r="I40" s="34">
        <v>3</v>
      </c>
      <c r="J40" s="34">
        <v>4</v>
      </c>
      <c r="K40" s="34">
        <v>2</v>
      </c>
      <c r="L40" s="34">
        <v>1</v>
      </c>
      <c r="M40" s="34">
        <v>3</v>
      </c>
      <c r="N40" s="34">
        <v>4</v>
      </c>
      <c r="O40" s="34">
        <v>2</v>
      </c>
      <c r="P40" s="34">
        <v>2</v>
      </c>
      <c r="Q40" s="36">
        <v>4</v>
      </c>
      <c r="R40" s="39">
        <v>2</v>
      </c>
      <c r="S40" s="34">
        <v>4</v>
      </c>
      <c r="T40" s="34">
        <v>1</v>
      </c>
      <c r="U40" s="39">
        <v>85</v>
      </c>
      <c r="V40" s="34">
        <v>2</v>
      </c>
      <c r="W40" s="34">
        <v>14</v>
      </c>
      <c r="X40" s="34">
        <v>24</v>
      </c>
      <c r="Y40" s="34">
        <v>14</v>
      </c>
      <c r="Z40" s="34">
        <v>13</v>
      </c>
      <c r="AA40" s="40">
        <v>24</v>
      </c>
      <c r="AB40" s="44">
        <f t="shared" si="5"/>
        <v>14</v>
      </c>
      <c r="AC40" s="86">
        <v>14</v>
      </c>
      <c r="AD40" s="26">
        <v>0</v>
      </c>
      <c r="AE40" s="26">
        <v>0</v>
      </c>
      <c r="AF40" s="31">
        <v>3</v>
      </c>
      <c r="AG40" s="53">
        <f t="shared" si="6"/>
        <v>17</v>
      </c>
      <c r="AH40" s="53">
        <f t="shared" si="7"/>
        <v>31</v>
      </c>
    </row>
    <row r="41" spans="1:39" x14ac:dyDescent="0.25">
      <c r="A41" s="38">
        <f t="shared" si="8"/>
        <v>39</v>
      </c>
      <c r="B41" s="57" t="s">
        <v>160</v>
      </c>
      <c r="C41" s="39">
        <v>2</v>
      </c>
      <c r="D41" s="34">
        <v>1</v>
      </c>
      <c r="E41" s="34">
        <v>1</v>
      </c>
      <c r="F41" s="34">
        <v>2</v>
      </c>
      <c r="G41" s="40">
        <v>1</v>
      </c>
      <c r="H41" s="35">
        <v>2</v>
      </c>
      <c r="I41" s="34">
        <v>2</v>
      </c>
      <c r="J41" s="34">
        <v>3</v>
      </c>
      <c r="K41" s="34">
        <v>2</v>
      </c>
      <c r="L41" s="34">
        <v>1</v>
      </c>
      <c r="M41" s="34">
        <v>4</v>
      </c>
      <c r="N41" s="34">
        <v>1</v>
      </c>
      <c r="O41" s="34">
        <v>2500</v>
      </c>
      <c r="P41" s="34">
        <v>2</v>
      </c>
      <c r="Q41" s="36">
        <v>1</v>
      </c>
      <c r="R41" s="39">
        <v>1</v>
      </c>
      <c r="S41" s="34">
        <v>3</v>
      </c>
      <c r="T41" s="34">
        <v>4</v>
      </c>
      <c r="U41" s="39">
        <v>85</v>
      </c>
      <c r="V41" s="34">
        <v>2</v>
      </c>
      <c r="W41" s="34">
        <v>34</v>
      </c>
      <c r="X41" s="34">
        <v>24</v>
      </c>
      <c r="Y41" s="34">
        <v>34</v>
      </c>
      <c r="Z41" s="34">
        <v>123</v>
      </c>
      <c r="AA41" s="40">
        <v>234</v>
      </c>
      <c r="AB41" s="44">
        <f t="shared" si="5"/>
        <v>31</v>
      </c>
      <c r="AC41" s="86" t="s">
        <v>6</v>
      </c>
      <c r="AD41" s="26" t="s">
        <v>6</v>
      </c>
      <c r="AE41" s="26" t="s">
        <v>6</v>
      </c>
      <c r="AF41" s="31" t="s">
        <v>6</v>
      </c>
      <c r="AG41" s="53">
        <f t="shared" si="6"/>
        <v>0</v>
      </c>
      <c r="AH41" s="53">
        <f t="shared" si="7"/>
        <v>31</v>
      </c>
    </row>
    <row r="42" spans="1:39" x14ac:dyDescent="0.25">
      <c r="A42" s="38">
        <f t="shared" si="8"/>
        <v>40</v>
      </c>
      <c r="B42" s="57" t="s">
        <v>141</v>
      </c>
      <c r="C42" s="39">
        <v>1</v>
      </c>
      <c r="D42" s="34">
        <v>2</v>
      </c>
      <c r="E42" s="34">
        <v>2</v>
      </c>
      <c r="F42" s="34">
        <v>1</v>
      </c>
      <c r="G42" s="40">
        <v>2</v>
      </c>
      <c r="H42" s="35">
        <v>2</v>
      </c>
      <c r="I42" s="34">
        <v>3</v>
      </c>
      <c r="J42" s="34">
        <v>1</v>
      </c>
      <c r="K42" s="34">
        <v>2</v>
      </c>
      <c r="L42" s="34">
        <v>3</v>
      </c>
      <c r="M42" s="34">
        <v>1</v>
      </c>
      <c r="N42" s="34">
        <v>1</v>
      </c>
      <c r="O42" s="34">
        <v>3</v>
      </c>
      <c r="P42" s="34">
        <v>1</v>
      </c>
      <c r="Q42" s="36">
        <v>2</v>
      </c>
      <c r="R42" s="39">
        <v>1</v>
      </c>
      <c r="S42" s="34">
        <v>3</v>
      </c>
      <c r="T42" s="34">
        <v>4</v>
      </c>
      <c r="U42" s="39">
        <v>3</v>
      </c>
      <c r="V42" s="34">
        <v>4</v>
      </c>
      <c r="W42" s="34">
        <v>13</v>
      </c>
      <c r="X42" s="34">
        <v>24</v>
      </c>
      <c r="Y42" s="34">
        <v>14</v>
      </c>
      <c r="Z42" s="34">
        <v>12</v>
      </c>
      <c r="AA42" s="40">
        <v>234</v>
      </c>
      <c r="AB42" s="44">
        <f t="shared" si="5"/>
        <v>16</v>
      </c>
      <c r="AC42" s="86" t="s">
        <v>6</v>
      </c>
      <c r="AD42" s="26" t="s">
        <v>6</v>
      </c>
      <c r="AE42" s="26" t="s">
        <v>6</v>
      </c>
      <c r="AF42" s="31">
        <v>15</v>
      </c>
      <c r="AG42" s="53">
        <f t="shared" si="6"/>
        <v>15</v>
      </c>
      <c r="AH42" s="53">
        <f t="shared" si="7"/>
        <v>31</v>
      </c>
    </row>
    <row r="43" spans="1:39" x14ac:dyDescent="0.25">
      <c r="A43" s="38">
        <f t="shared" si="8"/>
        <v>41</v>
      </c>
      <c r="B43" s="57" t="s">
        <v>131</v>
      </c>
      <c r="C43" s="39">
        <v>1</v>
      </c>
      <c r="D43" s="34">
        <v>1</v>
      </c>
      <c r="E43" s="34">
        <v>2</v>
      </c>
      <c r="F43" s="34">
        <v>2</v>
      </c>
      <c r="G43" s="40">
        <v>1</v>
      </c>
      <c r="H43" s="35">
        <v>2</v>
      </c>
      <c r="I43" s="34">
        <v>4</v>
      </c>
      <c r="J43" s="34">
        <v>2</v>
      </c>
      <c r="K43" s="34">
        <v>2</v>
      </c>
      <c r="L43" s="34">
        <v>1</v>
      </c>
      <c r="M43" s="34">
        <v>2</v>
      </c>
      <c r="N43" s="34">
        <v>1</v>
      </c>
      <c r="O43" s="34">
        <v>4</v>
      </c>
      <c r="P43" s="34">
        <v>1</v>
      </c>
      <c r="Q43" s="36">
        <v>2</v>
      </c>
      <c r="R43" s="39">
        <v>2</v>
      </c>
      <c r="S43" s="34">
        <v>4</v>
      </c>
      <c r="T43" s="34">
        <v>4</v>
      </c>
      <c r="U43" s="39">
        <v>85</v>
      </c>
      <c r="V43" s="34">
        <v>2</v>
      </c>
      <c r="W43" s="34">
        <v>4</v>
      </c>
      <c r="X43" s="34">
        <v>24</v>
      </c>
      <c r="Y43" s="34">
        <v>14</v>
      </c>
      <c r="Z43" s="34">
        <v>123</v>
      </c>
      <c r="AA43" s="40">
        <v>234</v>
      </c>
      <c r="AB43" s="44">
        <f t="shared" si="5"/>
        <v>30</v>
      </c>
      <c r="AC43" s="86"/>
      <c r="AD43" s="54"/>
      <c r="AE43" s="26"/>
      <c r="AF43" s="31"/>
      <c r="AG43" s="53">
        <f t="shared" si="6"/>
        <v>0</v>
      </c>
      <c r="AH43" s="53">
        <f t="shared" si="7"/>
        <v>30</v>
      </c>
    </row>
    <row r="44" spans="1:39" x14ac:dyDescent="0.25">
      <c r="A44" s="38">
        <f t="shared" si="8"/>
        <v>42</v>
      </c>
      <c r="B44" s="57" t="s">
        <v>82</v>
      </c>
      <c r="C44" s="39">
        <v>2</v>
      </c>
      <c r="D44" s="34">
        <v>1</v>
      </c>
      <c r="E44" s="34">
        <v>2</v>
      </c>
      <c r="F44" s="34">
        <v>1</v>
      </c>
      <c r="G44" s="40">
        <v>1</v>
      </c>
      <c r="H44" s="35">
        <v>2</v>
      </c>
      <c r="I44" s="34">
        <v>2</v>
      </c>
      <c r="J44" s="34">
        <v>1</v>
      </c>
      <c r="K44" s="34">
        <v>2</v>
      </c>
      <c r="L44" s="34">
        <v>2</v>
      </c>
      <c r="M44" s="34">
        <v>2</v>
      </c>
      <c r="N44" s="34">
        <v>1</v>
      </c>
      <c r="O44" s="34">
        <v>2</v>
      </c>
      <c r="P44" s="34">
        <v>1</v>
      </c>
      <c r="Q44" s="36">
        <v>1</v>
      </c>
      <c r="R44" s="39">
        <v>4</v>
      </c>
      <c r="S44" s="34">
        <v>4</v>
      </c>
      <c r="T44" s="34">
        <v>2</v>
      </c>
      <c r="U44" s="39">
        <v>4</v>
      </c>
      <c r="V44" s="34">
        <v>1</v>
      </c>
      <c r="W44" s="34">
        <v>34</v>
      </c>
      <c r="X44" s="34">
        <v>24</v>
      </c>
      <c r="Y44" s="34">
        <v>123</v>
      </c>
      <c r="Z44" s="34">
        <v>24</v>
      </c>
      <c r="AA44" s="40">
        <v>4</v>
      </c>
      <c r="AB44" s="44">
        <f t="shared" si="5"/>
        <v>25</v>
      </c>
      <c r="AC44" s="86" t="s">
        <v>6</v>
      </c>
      <c r="AD44" s="54">
        <v>2</v>
      </c>
      <c r="AE44" s="26" t="s">
        <v>6</v>
      </c>
      <c r="AF44" s="31">
        <v>3</v>
      </c>
      <c r="AG44" s="53">
        <f t="shared" si="6"/>
        <v>5</v>
      </c>
      <c r="AH44" s="53">
        <f t="shared" si="7"/>
        <v>30</v>
      </c>
    </row>
    <row r="45" spans="1:39" x14ac:dyDescent="0.25">
      <c r="A45" s="38">
        <f t="shared" si="8"/>
        <v>43</v>
      </c>
      <c r="B45" s="57" t="s">
        <v>162</v>
      </c>
      <c r="C45" s="39">
        <v>1</v>
      </c>
      <c r="D45" s="34">
        <v>1</v>
      </c>
      <c r="E45" s="34">
        <v>1</v>
      </c>
      <c r="F45" s="34">
        <v>1</v>
      </c>
      <c r="G45" s="40">
        <v>2</v>
      </c>
      <c r="H45" s="35">
        <v>2</v>
      </c>
      <c r="I45" s="34">
        <v>4</v>
      </c>
      <c r="J45" s="34">
        <v>4</v>
      </c>
      <c r="K45" s="34">
        <v>1</v>
      </c>
      <c r="L45" s="34">
        <v>3</v>
      </c>
      <c r="M45" s="34">
        <v>2</v>
      </c>
      <c r="N45" s="34">
        <v>1</v>
      </c>
      <c r="O45" s="34">
        <v>4</v>
      </c>
      <c r="P45" s="34">
        <v>1</v>
      </c>
      <c r="Q45" s="36">
        <v>1</v>
      </c>
      <c r="R45" s="39">
        <v>3</v>
      </c>
      <c r="S45" s="34">
        <v>2</v>
      </c>
      <c r="T45" s="34">
        <v>4</v>
      </c>
      <c r="U45" s="39">
        <v>3</v>
      </c>
      <c r="V45" s="34">
        <v>2</v>
      </c>
      <c r="W45" s="34">
        <v>23</v>
      </c>
      <c r="X45" s="34">
        <v>24</v>
      </c>
      <c r="Y45" s="34">
        <v>234</v>
      </c>
      <c r="Z45" s="34">
        <v>23</v>
      </c>
      <c r="AA45" s="40">
        <v>234</v>
      </c>
      <c r="AB45" s="44">
        <f t="shared" si="5"/>
        <v>20</v>
      </c>
      <c r="AC45" s="86">
        <v>10</v>
      </c>
      <c r="AD45" s="54">
        <v>0</v>
      </c>
      <c r="AE45" s="26" t="s">
        <v>6</v>
      </c>
      <c r="AF45" s="31" t="s">
        <v>6</v>
      </c>
      <c r="AG45" s="53">
        <f t="shared" si="6"/>
        <v>10</v>
      </c>
      <c r="AH45" s="53">
        <f t="shared" si="7"/>
        <v>30</v>
      </c>
    </row>
    <row r="46" spans="1:39" s="59" customFormat="1" x14ac:dyDescent="0.25">
      <c r="A46" s="38">
        <f t="shared" si="8"/>
        <v>44</v>
      </c>
      <c r="B46" s="57" t="s">
        <v>140</v>
      </c>
      <c r="C46" s="39">
        <v>1</v>
      </c>
      <c r="D46" s="34">
        <v>1</v>
      </c>
      <c r="E46" s="34">
        <v>1</v>
      </c>
      <c r="F46" s="34">
        <v>2</v>
      </c>
      <c r="G46" s="40">
        <v>1</v>
      </c>
      <c r="H46" s="35">
        <v>2</v>
      </c>
      <c r="I46" s="34">
        <v>2</v>
      </c>
      <c r="J46" s="34">
        <v>3</v>
      </c>
      <c r="K46" s="34">
        <v>3</v>
      </c>
      <c r="L46" s="34">
        <v>1</v>
      </c>
      <c r="M46" s="34">
        <v>2</v>
      </c>
      <c r="N46" s="34">
        <v>1</v>
      </c>
      <c r="O46" s="34">
        <v>3</v>
      </c>
      <c r="P46" s="34">
        <v>3</v>
      </c>
      <c r="Q46" s="36">
        <v>1</v>
      </c>
      <c r="R46" s="39">
        <v>2</v>
      </c>
      <c r="S46" s="34">
        <v>2</v>
      </c>
      <c r="T46" s="34">
        <v>2</v>
      </c>
      <c r="U46" s="39">
        <v>3</v>
      </c>
      <c r="V46" s="34">
        <v>1</v>
      </c>
      <c r="W46" s="34">
        <v>14</v>
      </c>
      <c r="X46" s="34">
        <v>12</v>
      </c>
      <c r="Y46" s="34">
        <v>3</v>
      </c>
      <c r="Z46" s="34">
        <v>124</v>
      </c>
      <c r="AA46" s="40">
        <v>13</v>
      </c>
      <c r="AB46" s="44">
        <f t="shared" si="5"/>
        <v>20</v>
      </c>
      <c r="AC46" s="86">
        <v>5</v>
      </c>
      <c r="AD46" s="26">
        <v>0</v>
      </c>
      <c r="AE46" s="26">
        <v>0</v>
      </c>
      <c r="AF46" s="31">
        <v>3</v>
      </c>
      <c r="AG46" s="53">
        <f t="shared" si="6"/>
        <v>8</v>
      </c>
      <c r="AH46" s="53">
        <f t="shared" si="7"/>
        <v>28</v>
      </c>
      <c r="AI46"/>
      <c r="AJ46"/>
      <c r="AK46"/>
      <c r="AL46"/>
      <c r="AM46"/>
    </row>
    <row r="47" spans="1:39" x14ac:dyDescent="0.25">
      <c r="A47" s="38">
        <f t="shared" si="8"/>
        <v>45</v>
      </c>
      <c r="B47" s="57" t="s">
        <v>61</v>
      </c>
      <c r="C47" s="39">
        <v>2</v>
      </c>
      <c r="D47" s="34">
        <v>1</v>
      </c>
      <c r="E47" s="34">
        <v>2</v>
      </c>
      <c r="F47" s="34">
        <v>1</v>
      </c>
      <c r="G47" s="40">
        <v>1</v>
      </c>
      <c r="H47" s="35">
        <v>2</v>
      </c>
      <c r="I47" s="34">
        <v>2</v>
      </c>
      <c r="J47" s="34">
        <v>2</v>
      </c>
      <c r="K47" s="34">
        <v>2</v>
      </c>
      <c r="L47" s="34">
        <v>3</v>
      </c>
      <c r="M47" s="34">
        <v>1</v>
      </c>
      <c r="N47" s="34">
        <v>1</v>
      </c>
      <c r="O47" s="34">
        <v>4</v>
      </c>
      <c r="P47" s="34">
        <v>2</v>
      </c>
      <c r="Q47" s="36">
        <v>1</v>
      </c>
      <c r="R47" s="39">
        <v>2</v>
      </c>
      <c r="S47" s="34">
        <v>1</v>
      </c>
      <c r="T47" s="34">
        <v>4</v>
      </c>
      <c r="U47" s="39">
        <v>75</v>
      </c>
      <c r="V47" s="34">
        <v>2</v>
      </c>
      <c r="W47" s="34">
        <v>34</v>
      </c>
      <c r="X47" s="34">
        <v>2</v>
      </c>
      <c r="Y47" s="34">
        <v>12</v>
      </c>
      <c r="Z47" s="34">
        <v>23</v>
      </c>
      <c r="AA47" s="40">
        <v>234</v>
      </c>
      <c r="AB47" s="44">
        <f t="shared" si="5"/>
        <v>28</v>
      </c>
      <c r="AC47" s="86" t="s">
        <v>6</v>
      </c>
      <c r="AD47" s="54">
        <v>0</v>
      </c>
      <c r="AE47" s="26" t="s">
        <v>6</v>
      </c>
      <c r="AF47" s="31" t="s">
        <v>6</v>
      </c>
      <c r="AG47" s="53">
        <f t="shared" si="6"/>
        <v>0</v>
      </c>
      <c r="AH47" s="53">
        <f t="shared" si="7"/>
        <v>28</v>
      </c>
    </row>
    <row r="48" spans="1:39" x14ac:dyDescent="0.25">
      <c r="A48" s="38">
        <f t="shared" si="8"/>
        <v>46</v>
      </c>
      <c r="B48" s="57" t="s">
        <v>81</v>
      </c>
      <c r="C48" s="39">
        <v>2</v>
      </c>
      <c r="D48" s="34">
        <v>1</v>
      </c>
      <c r="E48" s="34">
        <v>2</v>
      </c>
      <c r="F48" s="34">
        <v>1</v>
      </c>
      <c r="G48" s="40">
        <v>1</v>
      </c>
      <c r="H48" s="35">
        <v>2</v>
      </c>
      <c r="I48" s="34">
        <v>2</v>
      </c>
      <c r="J48" s="34">
        <v>1</v>
      </c>
      <c r="K48" s="34">
        <v>2</v>
      </c>
      <c r="L48" s="34">
        <v>3</v>
      </c>
      <c r="M48" s="34">
        <v>2</v>
      </c>
      <c r="N48" s="34">
        <v>1</v>
      </c>
      <c r="O48" s="34">
        <v>2</v>
      </c>
      <c r="P48" s="34">
        <v>2</v>
      </c>
      <c r="Q48" s="36">
        <v>1</v>
      </c>
      <c r="R48" s="39">
        <v>1</v>
      </c>
      <c r="S48" s="34">
        <v>2</v>
      </c>
      <c r="T48" s="34">
        <v>4</v>
      </c>
      <c r="U48" s="39">
        <v>1</v>
      </c>
      <c r="V48" s="34">
        <v>3</v>
      </c>
      <c r="W48" s="34">
        <v>34</v>
      </c>
      <c r="X48" s="34">
        <v>24</v>
      </c>
      <c r="Y48" s="34">
        <v>134</v>
      </c>
      <c r="Z48" s="34">
        <v>24</v>
      </c>
      <c r="AA48" s="40">
        <v>234</v>
      </c>
      <c r="AB48" s="44">
        <f t="shared" si="5"/>
        <v>28</v>
      </c>
      <c r="AC48" s="86"/>
      <c r="AD48" s="54"/>
      <c r="AE48" s="26"/>
      <c r="AF48" s="31"/>
      <c r="AG48" s="53">
        <f t="shared" si="6"/>
        <v>0</v>
      </c>
      <c r="AH48" s="53">
        <f t="shared" si="7"/>
        <v>28</v>
      </c>
    </row>
    <row r="49" spans="1:34" x14ac:dyDescent="0.25">
      <c r="A49" s="38">
        <f t="shared" si="8"/>
        <v>47</v>
      </c>
      <c r="B49" s="57" t="s">
        <v>84</v>
      </c>
      <c r="C49" s="39">
        <v>1</v>
      </c>
      <c r="D49" s="34">
        <v>2</v>
      </c>
      <c r="E49" s="34">
        <v>1</v>
      </c>
      <c r="F49" s="34">
        <v>1</v>
      </c>
      <c r="G49" s="40">
        <v>2</v>
      </c>
      <c r="H49" s="35">
        <v>2</v>
      </c>
      <c r="I49" s="34">
        <v>3</v>
      </c>
      <c r="J49" s="34">
        <v>4</v>
      </c>
      <c r="K49" s="34">
        <v>2</v>
      </c>
      <c r="L49" s="34">
        <v>1</v>
      </c>
      <c r="M49" s="34">
        <v>3</v>
      </c>
      <c r="N49" s="34">
        <v>2</v>
      </c>
      <c r="O49" s="34">
        <v>3</v>
      </c>
      <c r="P49" s="34">
        <v>1</v>
      </c>
      <c r="Q49" s="36">
        <v>3</v>
      </c>
      <c r="R49" s="39">
        <v>1</v>
      </c>
      <c r="S49" s="34">
        <v>2</v>
      </c>
      <c r="T49" s="34">
        <v>4</v>
      </c>
      <c r="U49" s="39">
        <v>3</v>
      </c>
      <c r="V49" s="34">
        <v>2</v>
      </c>
      <c r="W49" s="34">
        <v>34</v>
      </c>
      <c r="X49" s="34">
        <v>12</v>
      </c>
      <c r="Y49" s="34">
        <v>13</v>
      </c>
      <c r="Z49" s="34">
        <v>123</v>
      </c>
      <c r="AA49" s="40">
        <v>123</v>
      </c>
      <c r="AB49" s="44">
        <f t="shared" si="5"/>
        <v>19</v>
      </c>
      <c r="AC49" s="86">
        <v>5</v>
      </c>
      <c r="AD49" s="26">
        <v>0</v>
      </c>
      <c r="AE49" s="26" t="s">
        <v>6</v>
      </c>
      <c r="AF49" s="31">
        <v>3</v>
      </c>
      <c r="AG49" s="53">
        <f t="shared" si="6"/>
        <v>8</v>
      </c>
      <c r="AH49" s="53">
        <f t="shared" si="7"/>
        <v>27</v>
      </c>
    </row>
    <row r="50" spans="1:34" x14ac:dyDescent="0.25">
      <c r="A50" s="38">
        <f t="shared" si="8"/>
        <v>48</v>
      </c>
      <c r="B50" s="57" t="s">
        <v>161</v>
      </c>
      <c r="C50" s="39">
        <v>1</v>
      </c>
      <c r="D50" s="34">
        <v>1</v>
      </c>
      <c r="E50" s="34">
        <v>2</v>
      </c>
      <c r="F50" s="34">
        <v>1</v>
      </c>
      <c r="G50" s="40">
        <v>2</v>
      </c>
      <c r="H50" s="35">
        <v>2</v>
      </c>
      <c r="I50" s="34">
        <v>3</v>
      </c>
      <c r="J50" s="34">
        <v>1</v>
      </c>
      <c r="K50" s="34">
        <v>1</v>
      </c>
      <c r="L50" s="34">
        <v>1</v>
      </c>
      <c r="M50" s="34">
        <v>2</v>
      </c>
      <c r="N50" s="34">
        <v>1</v>
      </c>
      <c r="O50" s="34">
        <v>2</v>
      </c>
      <c r="P50" s="34">
        <v>1</v>
      </c>
      <c r="Q50" s="36">
        <v>1</v>
      </c>
      <c r="R50" s="39">
        <v>2</v>
      </c>
      <c r="S50" s="34">
        <v>3</v>
      </c>
      <c r="T50" s="34">
        <v>1</v>
      </c>
      <c r="U50" s="39">
        <v>85</v>
      </c>
      <c r="V50" s="34">
        <v>3</v>
      </c>
      <c r="W50" s="34">
        <v>4</v>
      </c>
      <c r="X50" s="34">
        <v>24</v>
      </c>
      <c r="Y50" s="34">
        <v>12</v>
      </c>
      <c r="Z50" s="34">
        <v>123</v>
      </c>
      <c r="AA50" s="40">
        <v>24</v>
      </c>
      <c r="AB50" s="44">
        <f t="shared" si="5"/>
        <v>21</v>
      </c>
      <c r="AC50" s="86">
        <v>5</v>
      </c>
      <c r="AD50" s="54">
        <v>1</v>
      </c>
      <c r="AE50" s="26" t="s">
        <v>6</v>
      </c>
      <c r="AF50" s="31">
        <v>0</v>
      </c>
      <c r="AG50" s="53">
        <f t="shared" si="6"/>
        <v>6</v>
      </c>
      <c r="AH50" s="53">
        <f t="shared" si="7"/>
        <v>27</v>
      </c>
    </row>
    <row r="51" spans="1:34" x14ac:dyDescent="0.25">
      <c r="A51" s="38">
        <f t="shared" si="8"/>
        <v>49</v>
      </c>
      <c r="B51" s="57" t="s">
        <v>79</v>
      </c>
      <c r="C51" s="39">
        <v>1</v>
      </c>
      <c r="D51" s="34">
        <v>1</v>
      </c>
      <c r="E51" s="34">
        <v>2</v>
      </c>
      <c r="F51" s="34">
        <v>1</v>
      </c>
      <c r="G51" s="40">
        <v>2</v>
      </c>
      <c r="H51" s="35">
        <v>2</v>
      </c>
      <c r="I51" s="34">
        <v>3</v>
      </c>
      <c r="J51" s="34">
        <v>1</v>
      </c>
      <c r="K51" s="34">
        <v>2</v>
      </c>
      <c r="L51" s="34">
        <v>4</v>
      </c>
      <c r="M51" s="34">
        <v>2</v>
      </c>
      <c r="N51" s="34">
        <v>1</v>
      </c>
      <c r="O51" s="34">
        <v>2</v>
      </c>
      <c r="P51" s="34">
        <v>3</v>
      </c>
      <c r="Q51" s="36">
        <v>3</v>
      </c>
      <c r="R51" s="39">
        <v>2</v>
      </c>
      <c r="S51" s="34">
        <v>4</v>
      </c>
      <c r="T51" s="34">
        <v>4</v>
      </c>
      <c r="U51" s="39">
        <v>1</v>
      </c>
      <c r="V51" s="34">
        <v>3</v>
      </c>
      <c r="W51" s="34">
        <v>12</v>
      </c>
      <c r="X51" s="34">
        <v>2</v>
      </c>
      <c r="Y51" s="34">
        <v>24</v>
      </c>
      <c r="Z51" s="34">
        <v>124</v>
      </c>
      <c r="AA51" s="40">
        <v>234</v>
      </c>
      <c r="AB51" s="44">
        <f t="shared" si="5"/>
        <v>21</v>
      </c>
      <c r="AC51" s="86">
        <v>5</v>
      </c>
      <c r="AD51" s="26" t="s">
        <v>6</v>
      </c>
      <c r="AE51" s="26" t="s">
        <v>6</v>
      </c>
      <c r="AF51" s="31" t="s">
        <v>6</v>
      </c>
      <c r="AG51" s="53">
        <f t="shared" si="6"/>
        <v>5</v>
      </c>
      <c r="AH51" s="53">
        <f t="shared" si="7"/>
        <v>26</v>
      </c>
    </row>
    <row r="52" spans="1:34" x14ac:dyDescent="0.25">
      <c r="A52" s="38">
        <f t="shared" si="8"/>
        <v>50</v>
      </c>
      <c r="B52" s="57" t="s">
        <v>77</v>
      </c>
      <c r="C52" s="39">
        <v>2</v>
      </c>
      <c r="D52" s="34">
        <v>1</v>
      </c>
      <c r="E52" s="34">
        <v>1</v>
      </c>
      <c r="F52" s="34">
        <v>2</v>
      </c>
      <c r="G52" s="40">
        <v>1</v>
      </c>
      <c r="H52" s="35">
        <v>2</v>
      </c>
      <c r="I52" s="34">
        <v>1</v>
      </c>
      <c r="J52" s="34">
        <v>2</v>
      </c>
      <c r="K52" s="34">
        <v>4</v>
      </c>
      <c r="L52" s="34">
        <v>3</v>
      </c>
      <c r="M52" s="34">
        <v>4</v>
      </c>
      <c r="N52" s="34">
        <v>1</v>
      </c>
      <c r="O52" s="34">
        <v>2</v>
      </c>
      <c r="P52" s="34">
        <v>4</v>
      </c>
      <c r="Q52" s="36">
        <v>3</v>
      </c>
      <c r="R52" s="39">
        <v>1</v>
      </c>
      <c r="S52" s="34">
        <v>2</v>
      </c>
      <c r="T52" s="34">
        <v>1</v>
      </c>
      <c r="U52" s="39">
        <v>3</v>
      </c>
      <c r="V52" s="34">
        <v>2</v>
      </c>
      <c r="W52" s="34">
        <v>34</v>
      </c>
      <c r="X52" s="34">
        <v>24</v>
      </c>
      <c r="Y52" s="34">
        <v>14</v>
      </c>
      <c r="Z52" s="34">
        <v>123</v>
      </c>
      <c r="AA52" s="40">
        <v>234</v>
      </c>
      <c r="AB52" s="44">
        <f t="shared" si="5"/>
        <v>23</v>
      </c>
      <c r="AC52" s="86">
        <v>0</v>
      </c>
      <c r="AD52" s="54">
        <v>0</v>
      </c>
      <c r="AE52" s="26">
        <v>0</v>
      </c>
      <c r="AF52" s="31">
        <v>1</v>
      </c>
      <c r="AG52" s="53">
        <f t="shared" si="6"/>
        <v>1</v>
      </c>
      <c r="AH52" s="53">
        <f t="shared" si="7"/>
        <v>24</v>
      </c>
    </row>
    <row r="53" spans="1:34" x14ac:dyDescent="0.25">
      <c r="A53" s="38">
        <f t="shared" si="8"/>
        <v>51</v>
      </c>
      <c r="B53" s="57" t="s">
        <v>97</v>
      </c>
      <c r="C53" s="39">
        <v>1</v>
      </c>
      <c r="D53" s="34">
        <v>1</v>
      </c>
      <c r="E53" s="34">
        <v>2</v>
      </c>
      <c r="F53" s="34">
        <v>1</v>
      </c>
      <c r="G53" s="40">
        <v>2</v>
      </c>
      <c r="H53" s="35">
        <v>2</v>
      </c>
      <c r="I53" s="34">
        <v>2</v>
      </c>
      <c r="J53" s="34">
        <v>1</v>
      </c>
      <c r="K53" s="34">
        <v>4</v>
      </c>
      <c r="L53" s="34">
        <v>3</v>
      </c>
      <c r="M53" s="34">
        <v>1</v>
      </c>
      <c r="N53" s="34">
        <v>1</v>
      </c>
      <c r="O53" s="34">
        <v>4</v>
      </c>
      <c r="P53" s="34">
        <v>2</v>
      </c>
      <c r="Q53" s="36">
        <v>1</v>
      </c>
      <c r="R53" s="39">
        <v>2</v>
      </c>
      <c r="S53" s="34">
        <v>3</v>
      </c>
      <c r="T53" s="34">
        <v>4</v>
      </c>
      <c r="U53" s="39">
        <v>3</v>
      </c>
      <c r="V53" s="34">
        <v>1</v>
      </c>
      <c r="W53" s="34">
        <v>34</v>
      </c>
      <c r="X53" s="34">
        <v>24</v>
      </c>
      <c r="Y53" s="34">
        <v>12</v>
      </c>
      <c r="Z53" s="34">
        <v>14</v>
      </c>
      <c r="AA53" s="40">
        <v>1234</v>
      </c>
      <c r="AB53" s="44">
        <f t="shared" si="5"/>
        <v>19</v>
      </c>
      <c r="AC53" s="86">
        <v>5</v>
      </c>
      <c r="AD53" s="54">
        <v>0</v>
      </c>
      <c r="AE53" s="26">
        <v>0</v>
      </c>
      <c r="AF53" s="31">
        <v>0</v>
      </c>
      <c r="AG53" s="53">
        <f t="shared" si="6"/>
        <v>5</v>
      </c>
      <c r="AH53" s="53">
        <f t="shared" si="7"/>
        <v>24</v>
      </c>
    </row>
    <row r="54" spans="1:34" x14ac:dyDescent="0.25">
      <c r="A54" s="38">
        <f t="shared" si="8"/>
        <v>52</v>
      </c>
      <c r="B54" s="57" t="s">
        <v>150</v>
      </c>
      <c r="C54" s="39">
        <v>2</v>
      </c>
      <c r="D54" s="34">
        <v>1</v>
      </c>
      <c r="E54" s="34">
        <v>1</v>
      </c>
      <c r="F54" s="34">
        <v>1</v>
      </c>
      <c r="G54" s="40">
        <v>2</v>
      </c>
      <c r="H54" s="35">
        <v>2</v>
      </c>
      <c r="I54" s="34">
        <v>1</v>
      </c>
      <c r="J54" s="34">
        <v>1</v>
      </c>
      <c r="K54" s="34">
        <v>2</v>
      </c>
      <c r="L54" s="34">
        <v>3</v>
      </c>
      <c r="M54" s="34">
        <v>2</v>
      </c>
      <c r="N54" s="34">
        <v>1</v>
      </c>
      <c r="O54" s="34">
        <v>1</v>
      </c>
      <c r="P54" s="34">
        <v>4</v>
      </c>
      <c r="Q54" s="36">
        <v>1</v>
      </c>
      <c r="R54" s="39">
        <v>2</v>
      </c>
      <c r="S54" s="34">
        <v>2</v>
      </c>
      <c r="T54" s="34">
        <v>1</v>
      </c>
      <c r="U54" s="39">
        <v>85</v>
      </c>
      <c r="V54" s="34">
        <v>3</v>
      </c>
      <c r="W54" s="34">
        <v>34</v>
      </c>
      <c r="X54" s="34">
        <v>12</v>
      </c>
      <c r="Y54" s="34">
        <v>14</v>
      </c>
      <c r="Z54" s="34">
        <v>23</v>
      </c>
      <c r="AA54" s="40">
        <v>34</v>
      </c>
      <c r="AB54" s="44">
        <f t="shared" si="5"/>
        <v>24</v>
      </c>
      <c r="AC54" s="86">
        <v>0</v>
      </c>
      <c r="AD54" s="26">
        <v>0</v>
      </c>
      <c r="AE54" s="26" t="s">
        <v>6</v>
      </c>
      <c r="AF54" s="31">
        <v>0</v>
      </c>
      <c r="AG54" s="53">
        <f t="shared" si="6"/>
        <v>0</v>
      </c>
      <c r="AH54" s="53">
        <f t="shared" si="7"/>
        <v>24</v>
      </c>
    </row>
    <row r="55" spans="1:34" x14ac:dyDescent="0.25">
      <c r="A55" s="38">
        <f t="shared" si="8"/>
        <v>53</v>
      </c>
      <c r="B55" s="57" t="s">
        <v>156</v>
      </c>
      <c r="C55" s="39">
        <v>1</v>
      </c>
      <c r="D55" s="34">
        <v>1</v>
      </c>
      <c r="E55" s="34">
        <v>2</v>
      </c>
      <c r="F55" s="34">
        <v>1</v>
      </c>
      <c r="G55" s="40">
        <v>2</v>
      </c>
      <c r="H55" s="35">
        <v>2</v>
      </c>
      <c r="I55" s="34">
        <v>1</v>
      </c>
      <c r="J55" s="34">
        <v>2</v>
      </c>
      <c r="K55" s="34">
        <v>2</v>
      </c>
      <c r="L55" s="34">
        <v>4</v>
      </c>
      <c r="M55" s="34">
        <v>2</v>
      </c>
      <c r="N55" s="34">
        <v>1</v>
      </c>
      <c r="O55" s="34">
        <v>4500</v>
      </c>
      <c r="P55" s="34">
        <v>2</v>
      </c>
      <c r="Q55" s="36">
        <v>1</v>
      </c>
      <c r="R55" s="39">
        <v>2</v>
      </c>
      <c r="S55" s="34">
        <v>3</v>
      </c>
      <c r="T55" s="34">
        <v>4</v>
      </c>
      <c r="U55" s="39">
        <v>85</v>
      </c>
      <c r="V55" s="34">
        <v>2</v>
      </c>
      <c r="W55" s="34">
        <v>34</v>
      </c>
      <c r="X55" s="34">
        <v>2</v>
      </c>
      <c r="Y55" s="34">
        <v>4</v>
      </c>
      <c r="Z55" s="34">
        <v>12</v>
      </c>
      <c r="AA55" s="40">
        <v>13</v>
      </c>
      <c r="AB55" s="44">
        <f t="shared" si="5"/>
        <v>23</v>
      </c>
      <c r="AC55" s="86" t="s">
        <v>6</v>
      </c>
      <c r="AD55" s="26" t="s">
        <v>6</v>
      </c>
      <c r="AE55" s="26" t="s">
        <v>6</v>
      </c>
      <c r="AF55" s="31" t="s">
        <v>6</v>
      </c>
      <c r="AG55" s="53">
        <f t="shared" si="6"/>
        <v>0</v>
      </c>
      <c r="AH55" s="53">
        <f t="shared" si="7"/>
        <v>23</v>
      </c>
    </row>
    <row r="56" spans="1:34" x14ac:dyDescent="0.25">
      <c r="A56" s="38">
        <f t="shared" si="8"/>
        <v>54</v>
      </c>
      <c r="B56" s="57" t="s">
        <v>126</v>
      </c>
      <c r="C56" s="39">
        <v>1</v>
      </c>
      <c r="D56" s="34">
        <v>1</v>
      </c>
      <c r="E56" s="34">
        <v>2</v>
      </c>
      <c r="F56" s="34">
        <v>1</v>
      </c>
      <c r="G56" s="40">
        <v>1</v>
      </c>
      <c r="H56" s="35">
        <v>2</v>
      </c>
      <c r="I56" s="34">
        <v>1</v>
      </c>
      <c r="J56" s="34">
        <v>4</v>
      </c>
      <c r="K56" s="34">
        <v>2</v>
      </c>
      <c r="L56" s="34">
        <v>2</v>
      </c>
      <c r="M56" s="34">
        <v>2</v>
      </c>
      <c r="N56" s="34">
        <v>1</v>
      </c>
      <c r="O56" s="34">
        <v>3</v>
      </c>
      <c r="P56" s="34">
        <v>2</v>
      </c>
      <c r="Q56" s="36">
        <v>1</v>
      </c>
      <c r="R56" s="39">
        <v>2</v>
      </c>
      <c r="S56" s="34">
        <v>4</v>
      </c>
      <c r="T56" s="34">
        <v>1</v>
      </c>
      <c r="U56" s="39">
        <v>3</v>
      </c>
      <c r="V56" s="34">
        <v>4</v>
      </c>
      <c r="W56" s="34">
        <v>13</v>
      </c>
      <c r="X56" s="34">
        <v>24</v>
      </c>
      <c r="Y56" s="34">
        <v>24</v>
      </c>
      <c r="Z56" s="34">
        <v>123</v>
      </c>
      <c r="AA56" s="40">
        <v>234</v>
      </c>
      <c r="AB56" s="44">
        <f t="shared" si="5"/>
        <v>23</v>
      </c>
      <c r="AC56" s="86" t="s">
        <v>6</v>
      </c>
      <c r="AD56" s="26" t="s">
        <v>6</v>
      </c>
      <c r="AE56" s="26" t="s">
        <v>6</v>
      </c>
      <c r="AF56" s="31" t="s">
        <v>6</v>
      </c>
      <c r="AG56" s="53">
        <f t="shared" si="6"/>
        <v>0</v>
      </c>
      <c r="AH56" s="53">
        <f t="shared" si="7"/>
        <v>23</v>
      </c>
    </row>
    <row r="57" spans="1:34" x14ac:dyDescent="0.25">
      <c r="A57" s="38">
        <f t="shared" si="8"/>
        <v>55</v>
      </c>
      <c r="B57" s="57" t="s">
        <v>143</v>
      </c>
      <c r="C57" s="39">
        <v>2</v>
      </c>
      <c r="D57" s="34">
        <v>1</v>
      </c>
      <c r="E57" s="34">
        <v>2</v>
      </c>
      <c r="F57" s="34">
        <v>1</v>
      </c>
      <c r="G57" s="40">
        <v>1</v>
      </c>
      <c r="H57" s="35">
        <v>2</v>
      </c>
      <c r="I57" s="34">
        <v>4</v>
      </c>
      <c r="J57" s="34">
        <v>1</v>
      </c>
      <c r="K57" s="34">
        <v>2</v>
      </c>
      <c r="L57" s="34">
        <v>3</v>
      </c>
      <c r="M57" s="34">
        <v>2</v>
      </c>
      <c r="N57" s="34">
        <v>1</v>
      </c>
      <c r="O57" s="34">
        <v>3</v>
      </c>
      <c r="P57" s="34">
        <v>2</v>
      </c>
      <c r="Q57" s="36">
        <v>3</v>
      </c>
      <c r="R57" s="39">
        <v>2</v>
      </c>
      <c r="S57" s="34">
        <v>2</v>
      </c>
      <c r="T57" s="34">
        <v>4</v>
      </c>
      <c r="U57" s="39">
        <v>3</v>
      </c>
      <c r="V57" s="34">
        <v>2</v>
      </c>
      <c r="W57" s="34">
        <v>14</v>
      </c>
      <c r="X57" s="34">
        <v>23</v>
      </c>
      <c r="Y57" s="34">
        <v>34</v>
      </c>
      <c r="Z57" s="34">
        <v>123</v>
      </c>
      <c r="AA57" s="40">
        <v>24</v>
      </c>
      <c r="AB57" s="44">
        <f t="shared" si="5"/>
        <v>23</v>
      </c>
      <c r="AC57" s="86"/>
      <c r="AD57" s="26"/>
      <c r="AE57" s="26"/>
      <c r="AF57" s="31"/>
      <c r="AG57" s="53">
        <f t="shared" si="6"/>
        <v>0</v>
      </c>
      <c r="AH57" s="53">
        <f t="shared" si="7"/>
        <v>23</v>
      </c>
    </row>
    <row r="58" spans="1:34" x14ac:dyDescent="0.25">
      <c r="A58" s="38">
        <f t="shared" si="8"/>
        <v>56</v>
      </c>
      <c r="B58" s="57" t="s">
        <v>142</v>
      </c>
      <c r="C58" s="39">
        <v>2</v>
      </c>
      <c r="D58" s="34">
        <v>1</v>
      </c>
      <c r="E58" s="34">
        <v>2</v>
      </c>
      <c r="F58" s="34">
        <v>1</v>
      </c>
      <c r="G58" s="40">
        <v>1</v>
      </c>
      <c r="H58" s="35">
        <v>2</v>
      </c>
      <c r="I58" s="34">
        <v>4</v>
      </c>
      <c r="J58" s="34">
        <v>1</v>
      </c>
      <c r="K58" s="34">
        <v>2</v>
      </c>
      <c r="L58" s="34">
        <v>3</v>
      </c>
      <c r="M58" s="34">
        <v>2</v>
      </c>
      <c r="N58" s="34">
        <v>1</v>
      </c>
      <c r="O58" s="34">
        <v>3</v>
      </c>
      <c r="P58" s="34">
        <v>2</v>
      </c>
      <c r="Q58" s="36">
        <v>3</v>
      </c>
      <c r="R58" s="39">
        <v>2</v>
      </c>
      <c r="S58" s="34">
        <v>2</v>
      </c>
      <c r="T58" s="34">
        <v>4</v>
      </c>
      <c r="U58" s="39">
        <v>3</v>
      </c>
      <c r="V58" s="34">
        <v>2</v>
      </c>
      <c r="W58" s="34">
        <v>14</v>
      </c>
      <c r="X58" s="34">
        <v>12</v>
      </c>
      <c r="Y58" s="34">
        <v>123</v>
      </c>
      <c r="Z58" s="34">
        <v>14</v>
      </c>
      <c r="AA58" s="40">
        <v>24</v>
      </c>
      <c r="AB58" s="44">
        <f t="shared" si="5"/>
        <v>23</v>
      </c>
      <c r="AC58" s="86"/>
      <c r="AD58" s="26"/>
      <c r="AE58" s="26"/>
      <c r="AF58" s="31"/>
      <c r="AG58" s="53">
        <f t="shared" si="6"/>
        <v>0</v>
      </c>
      <c r="AH58" s="53">
        <f t="shared" si="7"/>
        <v>23</v>
      </c>
    </row>
    <row r="59" spans="1:34" x14ac:dyDescent="0.25">
      <c r="A59" s="38">
        <f t="shared" si="8"/>
        <v>57</v>
      </c>
      <c r="B59" s="57" t="s">
        <v>127</v>
      </c>
      <c r="C59" s="39">
        <v>2</v>
      </c>
      <c r="D59" s="34">
        <v>1</v>
      </c>
      <c r="E59" s="34">
        <v>2</v>
      </c>
      <c r="F59" s="34">
        <v>1</v>
      </c>
      <c r="G59" s="40">
        <v>1</v>
      </c>
      <c r="H59" s="35">
        <v>2</v>
      </c>
      <c r="I59" s="34">
        <v>2</v>
      </c>
      <c r="J59" s="34">
        <v>4</v>
      </c>
      <c r="K59" s="34">
        <v>4</v>
      </c>
      <c r="L59" s="34">
        <v>3</v>
      </c>
      <c r="M59" s="34">
        <v>3</v>
      </c>
      <c r="N59" s="34">
        <v>1</v>
      </c>
      <c r="O59" s="34">
        <v>3</v>
      </c>
      <c r="P59" s="34">
        <v>3</v>
      </c>
      <c r="Q59" s="36">
        <v>3</v>
      </c>
      <c r="R59" s="39">
        <v>2</v>
      </c>
      <c r="S59" s="34">
        <v>3</v>
      </c>
      <c r="T59" s="34">
        <v>1</v>
      </c>
      <c r="U59" s="39">
        <v>3</v>
      </c>
      <c r="V59" s="34">
        <v>2</v>
      </c>
      <c r="W59" s="34">
        <v>34</v>
      </c>
      <c r="X59" s="34">
        <v>24</v>
      </c>
      <c r="Y59" s="34">
        <v>13</v>
      </c>
      <c r="Z59" s="34">
        <v>14</v>
      </c>
      <c r="AA59" s="40">
        <v>234</v>
      </c>
      <c r="AB59" s="44">
        <f t="shared" si="5"/>
        <v>22</v>
      </c>
      <c r="AC59" s="86" t="s">
        <v>6</v>
      </c>
      <c r="AD59" s="26" t="s">
        <v>6</v>
      </c>
      <c r="AE59" s="26" t="s">
        <v>6</v>
      </c>
      <c r="AF59" s="31" t="s">
        <v>6</v>
      </c>
      <c r="AG59" s="53">
        <f t="shared" si="6"/>
        <v>0</v>
      </c>
      <c r="AH59" s="53">
        <f t="shared" si="7"/>
        <v>22</v>
      </c>
    </row>
    <row r="60" spans="1:34" x14ac:dyDescent="0.25">
      <c r="A60" s="38">
        <f t="shared" si="8"/>
        <v>58</v>
      </c>
      <c r="B60" s="57" t="s">
        <v>151</v>
      </c>
      <c r="C60" s="39">
        <v>2</v>
      </c>
      <c r="D60" s="34">
        <v>1</v>
      </c>
      <c r="E60" s="34">
        <v>1</v>
      </c>
      <c r="F60" s="34">
        <v>1</v>
      </c>
      <c r="G60" s="40">
        <v>1</v>
      </c>
      <c r="H60" s="35">
        <v>2</v>
      </c>
      <c r="I60" s="34">
        <v>3</v>
      </c>
      <c r="J60" s="34">
        <v>4</v>
      </c>
      <c r="K60" s="34">
        <v>4</v>
      </c>
      <c r="L60" s="34">
        <v>3</v>
      </c>
      <c r="M60" s="34">
        <v>2</v>
      </c>
      <c r="N60" s="34">
        <v>1</v>
      </c>
      <c r="O60" s="34">
        <v>1</v>
      </c>
      <c r="P60" s="34">
        <v>4</v>
      </c>
      <c r="Q60" s="36">
        <v>3</v>
      </c>
      <c r="R60" s="39">
        <v>2</v>
      </c>
      <c r="S60" s="34">
        <v>2</v>
      </c>
      <c r="T60" s="34">
        <v>1</v>
      </c>
      <c r="U60" s="39"/>
      <c r="V60" s="34">
        <v>3</v>
      </c>
      <c r="W60" s="34">
        <v>34</v>
      </c>
      <c r="X60" s="34">
        <v>12</v>
      </c>
      <c r="Y60" s="34">
        <v>23</v>
      </c>
      <c r="Z60" s="34">
        <v>24</v>
      </c>
      <c r="AA60" s="40">
        <v>234</v>
      </c>
      <c r="AB60" s="44">
        <f t="shared" si="5"/>
        <v>22</v>
      </c>
      <c r="AC60" s="86">
        <v>0</v>
      </c>
      <c r="AD60" s="26" t="s">
        <v>6</v>
      </c>
      <c r="AE60" s="26" t="s">
        <v>6</v>
      </c>
      <c r="AF60" s="31" t="s">
        <v>6</v>
      </c>
      <c r="AG60" s="53">
        <f t="shared" si="6"/>
        <v>0</v>
      </c>
      <c r="AH60" s="53">
        <f t="shared" si="7"/>
        <v>22</v>
      </c>
    </row>
    <row r="61" spans="1:34" x14ac:dyDescent="0.25">
      <c r="A61" s="38">
        <f t="shared" si="8"/>
        <v>59</v>
      </c>
      <c r="B61" s="57" t="s">
        <v>157</v>
      </c>
      <c r="C61" s="39">
        <v>2</v>
      </c>
      <c r="D61" s="34">
        <v>1</v>
      </c>
      <c r="E61" s="34">
        <v>1</v>
      </c>
      <c r="F61" s="34">
        <v>1</v>
      </c>
      <c r="G61" s="40">
        <v>1</v>
      </c>
      <c r="H61" s="35">
        <v>1</v>
      </c>
      <c r="I61" s="34">
        <v>3</v>
      </c>
      <c r="J61" s="34">
        <v>4</v>
      </c>
      <c r="K61" s="34">
        <v>2</v>
      </c>
      <c r="L61" s="34">
        <v>3</v>
      </c>
      <c r="M61" s="34">
        <v>4</v>
      </c>
      <c r="N61" s="34">
        <v>1</v>
      </c>
      <c r="O61" s="34">
        <v>3</v>
      </c>
      <c r="P61" s="34">
        <v>1</v>
      </c>
      <c r="Q61" s="36">
        <v>3</v>
      </c>
      <c r="R61" s="39">
        <v>1</v>
      </c>
      <c r="S61" s="34">
        <v>4</v>
      </c>
      <c r="T61" s="34">
        <v>4</v>
      </c>
      <c r="U61" s="39">
        <v>30</v>
      </c>
      <c r="V61" s="34">
        <v>1</v>
      </c>
      <c r="W61" s="34">
        <v>4</v>
      </c>
      <c r="X61" s="34">
        <v>12</v>
      </c>
      <c r="Y61" s="34">
        <v>13</v>
      </c>
      <c r="Z61" s="34">
        <v>24</v>
      </c>
      <c r="AA61" s="40">
        <v>1234</v>
      </c>
      <c r="AB61" s="44">
        <f t="shared" si="5"/>
        <v>18</v>
      </c>
      <c r="AC61" s="86" t="s">
        <v>6</v>
      </c>
      <c r="AD61" s="26">
        <v>0</v>
      </c>
      <c r="AE61" s="26" t="s">
        <v>6</v>
      </c>
      <c r="AF61" s="31">
        <v>3</v>
      </c>
      <c r="AG61" s="53">
        <f t="shared" si="6"/>
        <v>3</v>
      </c>
      <c r="AH61" s="53">
        <f t="shared" si="7"/>
        <v>21</v>
      </c>
    </row>
    <row r="62" spans="1:34" x14ac:dyDescent="0.25">
      <c r="A62" s="38">
        <f t="shared" si="8"/>
        <v>60</v>
      </c>
      <c r="B62" s="57" t="s">
        <v>154</v>
      </c>
      <c r="C62" s="39">
        <v>2</v>
      </c>
      <c r="D62" s="34">
        <v>1</v>
      </c>
      <c r="E62" s="34">
        <v>1</v>
      </c>
      <c r="F62" s="34">
        <v>1</v>
      </c>
      <c r="G62" s="40">
        <v>2</v>
      </c>
      <c r="H62" s="35">
        <v>2</v>
      </c>
      <c r="I62" s="34">
        <v>2</v>
      </c>
      <c r="J62" s="34">
        <v>2</v>
      </c>
      <c r="K62" s="34">
        <v>2</v>
      </c>
      <c r="L62" s="34">
        <v>2</v>
      </c>
      <c r="M62" s="34">
        <v>4</v>
      </c>
      <c r="N62" s="34">
        <v>1</v>
      </c>
      <c r="O62" s="34">
        <v>1</v>
      </c>
      <c r="P62" s="34">
        <v>4</v>
      </c>
      <c r="Q62" s="36">
        <v>1</v>
      </c>
      <c r="R62" s="39">
        <v>1</v>
      </c>
      <c r="S62" s="34">
        <v>3</v>
      </c>
      <c r="T62" s="34">
        <v>3</v>
      </c>
      <c r="U62" s="39">
        <v>120</v>
      </c>
      <c r="V62" s="34">
        <v>2</v>
      </c>
      <c r="W62" s="34">
        <v>34</v>
      </c>
      <c r="X62" s="34">
        <v>12</v>
      </c>
      <c r="Y62" s="34">
        <v>2</v>
      </c>
      <c r="Z62" s="34">
        <v>24</v>
      </c>
      <c r="AA62" s="40">
        <v>24</v>
      </c>
      <c r="AB62" s="44">
        <f>1*(SUM(IF(C62=$C$1,1,0),IF(D62=$D$1,1,0),IF(E62=$E$1,1,0),IF(F62=$F$1,1,0),IF(G62=$G$1,1,0)))+2*(SUM(IF(H62=$H$1,1,0),IF(I62=$I$1,1,0),IF(J62=$J$1,1,0),IF(K62=$K$1,1,0),IF(L62=$L$1,1,0),IF(M62=$M$1,1,0),IF(N62=$N$1,1,0),IF(O62=$O$1,1,0),IF(P62=$P$1,1,0),IF(Q62=$Q$1,1,0)))+2*(SUM(IF(R62=$R$1,1,0),IF(S62=$S$1,1,0),IF(T62=$T$1,1,0),IF(U62=$U$1,1,0),IF(V62=$V$1,1,0)))+3*(SUM(IF(W62=$W$1,1,0),IF(X62=$X$1,1,0),IF(Y62=$Y$1,1,0),IF(Z62=$Z$1,1,0),IF(AA62=$AA$1,1,0)))+1</f>
        <v>21</v>
      </c>
      <c r="AC62" s="86" t="s">
        <v>6</v>
      </c>
      <c r="AD62" s="26">
        <v>0</v>
      </c>
      <c r="AE62" s="26">
        <v>0</v>
      </c>
      <c r="AF62" s="31" t="s">
        <v>6</v>
      </c>
      <c r="AG62" s="53">
        <f t="shared" si="6"/>
        <v>0</v>
      </c>
      <c r="AH62" s="53">
        <f t="shared" si="7"/>
        <v>21</v>
      </c>
    </row>
    <row r="63" spans="1:34" x14ac:dyDescent="0.25">
      <c r="A63" s="38">
        <f t="shared" si="8"/>
        <v>61</v>
      </c>
      <c r="B63" s="57" t="s">
        <v>100</v>
      </c>
      <c r="C63" s="39">
        <v>1</v>
      </c>
      <c r="D63" s="34">
        <v>1</v>
      </c>
      <c r="E63" s="34">
        <v>2</v>
      </c>
      <c r="F63" s="34">
        <v>2</v>
      </c>
      <c r="G63" s="40">
        <v>1</v>
      </c>
      <c r="H63" s="35">
        <v>2</v>
      </c>
      <c r="I63" s="34">
        <v>4</v>
      </c>
      <c r="J63" s="34">
        <v>4</v>
      </c>
      <c r="K63" s="34">
        <v>2</v>
      </c>
      <c r="L63" s="34">
        <v>3</v>
      </c>
      <c r="M63" s="34">
        <v>3</v>
      </c>
      <c r="N63" s="34">
        <v>4</v>
      </c>
      <c r="O63" s="34">
        <v>3</v>
      </c>
      <c r="P63" s="34">
        <v>2</v>
      </c>
      <c r="Q63" s="36">
        <v>2</v>
      </c>
      <c r="R63" s="39">
        <v>3</v>
      </c>
      <c r="S63" s="34">
        <v>4</v>
      </c>
      <c r="T63" s="34">
        <v>1</v>
      </c>
      <c r="U63" s="39">
        <v>3</v>
      </c>
      <c r="V63" s="34">
        <v>3</v>
      </c>
      <c r="W63" s="34">
        <v>34</v>
      </c>
      <c r="X63" s="34">
        <v>12</v>
      </c>
      <c r="Y63" s="34">
        <v>34</v>
      </c>
      <c r="Z63" s="34">
        <v>123</v>
      </c>
      <c r="AA63" s="40">
        <v>134</v>
      </c>
      <c r="AB63" s="44">
        <f t="shared" ref="AB63:AB74" si="9">1*(SUM(IF(C63=$C$1,1,0),IF(D63=$D$1,1,0),IF(E63=$E$1,1,0),IF(F63=$F$1,1,0),IF(G63=$G$1,1,0)))+2*(SUM(IF(H63=$H$1,1,0),IF(I63=$I$1,1,0),IF(J63=$J$1,1,0),IF(K63=$K$1,1,0),IF(L63=$L$1,1,0),IF(M63=$M$1,1,0),IF(N63=$N$1,1,0),IF(O63=$O$1,1,0),IF(P63=$P$1,1,0),IF(Q63=$Q$1,1,0)))+2*(SUM(IF(R63=$R$1,1,0),IF(S63=$S$1,1,0),IF(T63=$T$1,1,0),IF(U63=$U$1,1,0),IF(V63=$V$1,1,0)))+3*(SUM(IF(W63=$W$1,1,0),IF(X63=$X$1,1,0),IF(Y63=$Y$1,1,0),IF(Z63=$Z$1,1,0),IF(AA63=$AA$1,1,0)))</f>
        <v>21</v>
      </c>
      <c r="AC63" s="86" t="s">
        <v>6</v>
      </c>
      <c r="AD63" s="26" t="s">
        <v>6</v>
      </c>
      <c r="AE63" s="26" t="s">
        <v>6</v>
      </c>
      <c r="AF63" s="31" t="s">
        <v>6</v>
      </c>
      <c r="AG63" s="53">
        <f t="shared" si="6"/>
        <v>0</v>
      </c>
      <c r="AH63" s="53">
        <f t="shared" si="7"/>
        <v>21</v>
      </c>
    </row>
    <row r="64" spans="1:34" x14ac:dyDescent="0.25">
      <c r="A64" s="38">
        <f t="shared" si="8"/>
        <v>62</v>
      </c>
      <c r="B64" s="57" t="s">
        <v>145</v>
      </c>
      <c r="C64" s="39">
        <v>2</v>
      </c>
      <c r="D64" s="34">
        <v>1</v>
      </c>
      <c r="E64" s="34">
        <v>1</v>
      </c>
      <c r="F64" s="34">
        <v>2</v>
      </c>
      <c r="G64" s="40">
        <v>1</v>
      </c>
      <c r="H64" s="35">
        <v>2</v>
      </c>
      <c r="I64" s="34">
        <v>4</v>
      </c>
      <c r="J64" s="34">
        <v>4</v>
      </c>
      <c r="K64" s="34">
        <v>2</v>
      </c>
      <c r="L64" s="34">
        <v>2</v>
      </c>
      <c r="M64" s="34">
        <v>4</v>
      </c>
      <c r="N64" s="34">
        <v>1</v>
      </c>
      <c r="O64" s="34">
        <v>4</v>
      </c>
      <c r="P64" s="34">
        <v>2</v>
      </c>
      <c r="Q64" s="36">
        <v>1</v>
      </c>
      <c r="R64" s="39">
        <v>4</v>
      </c>
      <c r="S64" s="34">
        <v>3</v>
      </c>
      <c r="T64" s="34"/>
      <c r="U64" s="39">
        <v>3</v>
      </c>
      <c r="V64" s="34">
        <v>2</v>
      </c>
      <c r="W64" s="34">
        <v>34</v>
      </c>
      <c r="X64" s="34">
        <v>24</v>
      </c>
      <c r="Y64" s="34">
        <v>34</v>
      </c>
      <c r="Z64" s="34">
        <v>123</v>
      </c>
      <c r="AA64" s="40">
        <v>24</v>
      </c>
      <c r="AB64" s="44">
        <f t="shared" si="9"/>
        <v>20</v>
      </c>
      <c r="AC64" s="86" t="s">
        <v>6</v>
      </c>
      <c r="AD64" s="54">
        <v>0</v>
      </c>
      <c r="AE64" s="26">
        <v>0</v>
      </c>
      <c r="AF64" s="31" t="s">
        <v>6</v>
      </c>
      <c r="AG64" s="53">
        <f t="shared" si="6"/>
        <v>0</v>
      </c>
      <c r="AH64" s="53">
        <f t="shared" si="7"/>
        <v>20</v>
      </c>
    </row>
    <row r="65" spans="1:39" x14ac:dyDescent="0.25">
      <c r="A65" s="38">
        <f t="shared" si="8"/>
        <v>63</v>
      </c>
      <c r="B65" s="57" t="s">
        <v>137</v>
      </c>
      <c r="C65" s="39">
        <v>1</v>
      </c>
      <c r="D65" s="34">
        <v>1</v>
      </c>
      <c r="E65" s="34">
        <v>1</v>
      </c>
      <c r="F65" s="34">
        <v>1</v>
      </c>
      <c r="G65" s="40">
        <v>1</v>
      </c>
      <c r="H65" s="35">
        <v>2</v>
      </c>
      <c r="I65" s="34">
        <v>4</v>
      </c>
      <c r="J65" s="34">
        <v>2</v>
      </c>
      <c r="K65" s="34">
        <v>2</v>
      </c>
      <c r="L65" s="34">
        <v>1</v>
      </c>
      <c r="M65" s="34">
        <v>2</v>
      </c>
      <c r="N65" s="34">
        <v>1</v>
      </c>
      <c r="O65" s="34">
        <v>2500</v>
      </c>
      <c r="P65" s="34">
        <v>2</v>
      </c>
      <c r="Q65" s="36">
        <v>1</v>
      </c>
      <c r="R65" s="39">
        <v>1</v>
      </c>
      <c r="S65" s="34">
        <v>2</v>
      </c>
      <c r="T65" s="34">
        <v>1</v>
      </c>
      <c r="U65" s="39">
        <v>3</v>
      </c>
      <c r="V65" s="34">
        <v>3</v>
      </c>
      <c r="W65" s="34">
        <v>134</v>
      </c>
      <c r="X65" s="34">
        <v>24</v>
      </c>
      <c r="Y65" s="34">
        <v>134</v>
      </c>
      <c r="Z65" s="34">
        <v>1234</v>
      </c>
      <c r="AA65" s="40">
        <v>234</v>
      </c>
      <c r="AB65" s="44">
        <f t="shared" si="9"/>
        <v>15</v>
      </c>
      <c r="AC65" s="86">
        <v>5</v>
      </c>
      <c r="AD65" s="26" t="s">
        <v>6</v>
      </c>
      <c r="AE65" s="26" t="s">
        <v>6</v>
      </c>
      <c r="AF65" s="31" t="s">
        <v>6</v>
      </c>
      <c r="AG65" s="53">
        <f t="shared" si="6"/>
        <v>5</v>
      </c>
      <c r="AH65" s="53">
        <f t="shared" si="7"/>
        <v>20</v>
      </c>
    </row>
    <row r="66" spans="1:39" x14ac:dyDescent="0.25">
      <c r="A66" s="38">
        <f t="shared" si="8"/>
        <v>64</v>
      </c>
      <c r="B66" s="57" t="s">
        <v>92</v>
      </c>
      <c r="C66" s="39">
        <v>1</v>
      </c>
      <c r="D66" s="34">
        <v>1</v>
      </c>
      <c r="E66" s="34">
        <v>2</v>
      </c>
      <c r="F66" s="34">
        <v>1</v>
      </c>
      <c r="G66" s="40">
        <v>2</v>
      </c>
      <c r="H66" s="35">
        <v>2</v>
      </c>
      <c r="I66" s="34">
        <v>3</v>
      </c>
      <c r="J66" s="34">
        <v>2</v>
      </c>
      <c r="K66" s="34">
        <v>4</v>
      </c>
      <c r="L66" s="34">
        <v>1</v>
      </c>
      <c r="M66" s="34">
        <v>4</v>
      </c>
      <c r="N66" s="34">
        <v>1</v>
      </c>
      <c r="O66" s="34">
        <v>2</v>
      </c>
      <c r="P66" s="34">
        <v>1</v>
      </c>
      <c r="Q66" s="36">
        <v>1</v>
      </c>
      <c r="R66" s="39">
        <v>3</v>
      </c>
      <c r="S66" s="34">
        <v>4</v>
      </c>
      <c r="T66" s="34">
        <v>1</v>
      </c>
      <c r="U66" s="39">
        <v>3</v>
      </c>
      <c r="V66" s="34">
        <v>3</v>
      </c>
      <c r="W66" s="34">
        <v>14</v>
      </c>
      <c r="X66" s="34">
        <v>12</v>
      </c>
      <c r="Y66" s="34">
        <v>13</v>
      </c>
      <c r="Z66" s="34">
        <v>24</v>
      </c>
      <c r="AA66" s="40">
        <v>234</v>
      </c>
      <c r="AB66" s="44">
        <f t="shared" si="9"/>
        <v>20</v>
      </c>
      <c r="AC66" s="86"/>
      <c r="AD66" s="54"/>
      <c r="AE66" s="26"/>
      <c r="AF66" s="31"/>
      <c r="AG66" s="53">
        <f t="shared" si="6"/>
        <v>0</v>
      </c>
      <c r="AH66" s="53">
        <f t="shared" si="7"/>
        <v>20</v>
      </c>
    </row>
    <row r="67" spans="1:39" x14ac:dyDescent="0.25">
      <c r="A67" s="38">
        <f t="shared" si="8"/>
        <v>65</v>
      </c>
      <c r="B67" s="57" t="s">
        <v>73</v>
      </c>
      <c r="C67" s="39">
        <v>1</v>
      </c>
      <c r="D67" s="34">
        <v>1</v>
      </c>
      <c r="E67" s="34">
        <v>2</v>
      </c>
      <c r="F67" s="34">
        <v>1</v>
      </c>
      <c r="G67" s="40">
        <v>2</v>
      </c>
      <c r="H67" s="35">
        <v>2</v>
      </c>
      <c r="I67" s="34">
        <v>4</v>
      </c>
      <c r="J67" s="34">
        <v>3</v>
      </c>
      <c r="K67" s="34">
        <v>2</v>
      </c>
      <c r="L67" s="34">
        <v>1</v>
      </c>
      <c r="M67" s="34">
        <v>4</v>
      </c>
      <c r="N67" s="34">
        <v>1</v>
      </c>
      <c r="O67" s="34">
        <v>4</v>
      </c>
      <c r="P67" s="34">
        <v>2</v>
      </c>
      <c r="Q67" s="36">
        <v>1</v>
      </c>
      <c r="R67" s="39">
        <v>3</v>
      </c>
      <c r="S67" s="34">
        <v>4</v>
      </c>
      <c r="T67" s="34">
        <v>4</v>
      </c>
      <c r="U67" s="39">
        <v>2</v>
      </c>
      <c r="V67" s="34">
        <v>4</v>
      </c>
      <c r="W67" s="34">
        <v>4</v>
      </c>
      <c r="X67" s="34">
        <v>12</v>
      </c>
      <c r="Y67" s="34">
        <v>4</v>
      </c>
      <c r="Z67" s="34">
        <v>24</v>
      </c>
      <c r="AA67" s="40">
        <v>13</v>
      </c>
      <c r="AB67" s="44">
        <f t="shared" si="9"/>
        <v>19</v>
      </c>
      <c r="AC67" s="86"/>
      <c r="AD67" s="54"/>
      <c r="AE67" s="26"/>
      <c r="AF67" s="31"/>
      <c r="AG67" s="53">
        <f t="shared" ref="AG67:AG85" si="10">SUM(AC67:AF67)</f>
        <v>0</v>
      </c>
      <c r="AH67" s="53">
        <f t="shared" ref="AH67:AH85" si="11">AB67+AG67</f>
        <v>19</v>
      </c>
    </row>
    <row r="68" spans="1:39" x14ac:dyDescent="0.25">
      <c r="A68" s="38">
        <f t="shared" ref="A68:A85" si="12">A67+1</f>
        <v>66</v>
      </c>
      <c r="B68" s="57" t="s">
        <v>76</v>
      </c>
      <c r="C68" s="39">
        <v>2</v>
      </c>
      <c r="D68" s="34">
        <v>1</v>
      </c>
      <c r="E68" s="34">
        <v>2</v>
      </c>
      <c r="F68" s="34">
        <v>1</v>
      </c>
      <c r="G68" s="40">
        <v>1</v>
      </c>
      <c r="H68" s="35">
        <v>2</v>
      </c>
      <c r="I68" s="34">
        <v>4</v>
      </c>
      <c r="J68" s="34">
        <v>1</v>
      </c>
      <c r="K68" s="34">
        <v>2</v>
      </c>
      <c r="L68" s="34">
        <v>4</v>
      </c>
      <c r="M68" s="34">
        <v>4</v>
      </c>
      <c r="N68" s="34">
        <v>1</v>
      </c>
      <c r="O68" s="34">
        <v>2</v>
      </c>
      <c r="P68" s="34">
        <v>2</v>
      </c>
      <c r="Q68" s="36">
        <v>2</v>
      </c>
      <c r="R68" s="39">
        <v>1</v>
      </c>
      <c r="S68" s="34">
        <v>2</v>
      </c>
      <c r="T68" s="34">
        <v>1</v>
      </c>
      <c r="U68" s="39">
        <v>3</v>
      </c>
      <c r="V68" s="34">
        <v>3</v>
      </c>
      <c r="W68" s="34">
        <v>34</v>
      </c>
      <c r="X68" s="34">
        <v>24</v>
      </c>
      <c r="Y68" s="34">
        <v>24</v>
      </c>
      <c r="Z68" s="34">
        <v>23</v>
      </c>
      <c r="AA68" s="40">
        <v>24</v>
      </c>
      <c r="AB68" s="44">
        <f t="shared" si="9"/>
        <v>15</v>
      </c>
      <c r="AC68" s="86">
        <v>0</v>
      </c>
      <c r="AD68" s="54">
        <v>0</v>
      </c>
      <c r="AE68" s="26">
        <v>0</v>
      </c>
      <c r="AF68" s="31">
        <v>4</v>
      </c>
      <c r="AG68" s="53">
        <f t="shared" si="10"/>
        <v>4</v>
      </c>
      <c r="AH68" s="53">
        <f t="shared" si="11"/>
        <v>19</v>
      </c>
    </row>
    <row r="69" spans="1:39" x14ac:dyDescent="0.25">
      <c r="A69" s="38">
        <f t="shared" si="12"/>
        <v>67</v>
      </c>
      <c r="B69" s="57" t="s">
        <v>158</v>
      </c>
      <c r="C69" s="39">
        <v>2</v>
      </c>
      <c r="D69" s="34">
        <v>1</v>
      </c>
      <c r="E69" s="34">
        <v>1</v>
      </c>
      <c r="F69" s="34">
        <v>1</v>
      </c>
      <c r="G69" s="40">
        <v>1</v>
      </c>
      <c r="H69" s="35">
        <v>2</v>
      </c>
      <c r="I69" s="34">
        <v>4</v>
      </c>
      <c r="J69" s="34">
        <v>2</v>
      </c>
      <c r="K69" s="34">
        <v>2</v>
      </c>
      <c r="L69" s="34">
        <v>1</v>
      </c>
      <c r="M69" s="34">
        <v>3</v>
      </c>
      <c r="N69" s="34">
        <v>1</v>
      </c>
      <c r="O69" s="34">
        <v>3</v>
      </c>
      <c r="P69" s="34">
        <v>1</v>
      </c>
      <c r="Q69" s="36">
        <v>1</v>
      </c>
      <c r="R69" s="39">
        <v>3</v>
      </c>
      <c r="S69" s="34">
        <v>4</v>
      </c>
      <c r="T69" s="34">
        <v>1</v>
      </c>
      <c r="U69" s="39">
        <v>3</v>
      </c>
      <c r="V69" s="34">
        <v>3</v>
      </c>
      <c r="W69" s="34">
        <v>34</v>
      </c>
      <c r="X69" s="34">
        <v>123</v>
      </c>
      <c r="Y69" s="34">
        <v>24</v>
      </c>
      <c r="Z69" s="34">
        <v>14</v>
      </c>
      <c r="AA69" s="40">
        <v>23</v>
      </c>
      <c r="AB69" s="44">
        <f t="shared" si="9"/>
        <v>18</v>
      </c>
      <c r="AC69" s="86" t="s">
        <v>6</v>
      </c>
      <c r="AD69" s="26" t="s">
        <v>6</v>
      </c>
      <c r="AE69" s="26" t="s">
        <v>6</v>
      </c>
      <c r="AF69" s="31" t="s">
        <v>6</v>
      </c>
      <c r="AG69" s="53">
        <f t="shared" si="10"/>
        <v>0</v>
      </c>
      <c r="AH69" s="53">
        <f t="shared" si="11"/>
        <v>18</v>
      </c>
    </row>
    <row r="70" spans="1:39" x14ac:dyDescent="0.25">
      <c r="A70" s="38">
        <f t="shared" si="12"/>
        <v>68</v>
      </c>
      <c r="B70" s="57" t="s">
        <v>80</v>
      </c>
      <c r="C70" s="39">
        <v>2</v>
      </c>
      <c r="D70" s="34">
        <v>1</v>
      </c>
      <c r="E70" s="34">
        <v>2</v>
      </c>
      <c r="F70" s="34">
        <v>1</v>
      </c>
      <c r="G70" s="40">
        <v>1</v>
      </c>
      <c r="H70" s="35">
        <v>3</v>
      </c>
      <c r="I70" s="34">
        <v>1</v>
      </c>
      <c r="J70" s="34">
        <v>3</v>
      </c>
      <c r="K70" s="34">
        <v>1</v>
      </c>
      <c r="L70" s="34">
        <v>2</v>
      </c>
      <c r="M70" s="34">
        <v>2</v>
      </c>
      <c r="N70" s="34">
        <v>1</v>
      </c>
      <c r="O70" s="34">
        <v>1</v>
      </c>
      <c r="P70" s="34">
        <v>3</v>
      </c>
      <c r="Q70" s="36">
        <v>1</v>
      </c>
      <c r="R70" s="39">
        <v>1</v>
      </c>
      <c r="S70" s="34">
        <v>2</v>
      </c>
      <c r="T70" s="34">
        <v>2</v>
      </c>
      <c r="U70" s="39">
        <v>4</v>
      </c>
      <c r="V70" s="34">
        <v>3</v>
      </c>
      <c r="W70" s="34">
        <v>34</v>
      </c>
      <c r="X70" s="34">
        <v>12</v>
      </c>
      <c r="Y70" s="34">
        <v>14</v>
      </c>
      <c r="Z70" s="34">
        <v>124</v>
      </c>
      <c r="AA70" s="40">
        <v>14</v>
      </c>
      <c r="AB70" s="44">
        <f t="shared" si="9"/>
        <v>18</v>
      </c>
      <c r="AC70" s="86"/>
      <c r="AD70" s="54"/>
      <c r="AE70" s="26"/>
      <c r="AF70" s="31"/>
      <c r="AG70" s="53">
        <f t="shared" si="10"/>
        <v>0</v>
      </c>
      <c r="AH70" s="53">
        <f t="shared" si="11"/>
        <v>18</v>
      </c>
    </row>
    <row r="71" spans="1:39" x14ac:dyDescent="0.25">
      <c r="A71" s="38">
        <f t="shared" si="12"/>
        <v>69</v>
      </c>
      <c r="B71" s="57" t="s">
        <v>60</v>
      </c>
      <c r="C71" s="39">
        <v>1</v>
      </c>
      <c r="D71" s="34">
        <v>1</v>
      </c>
      <c r="E71" s="34">
        <v>2</v>
      </c>
      <c r="F71" s="34">
        <v>1</v>
      </c>
      <c r="G71" s="40">
        <v>1</v>
      </c>
      <c r="H71" s="35">
        <v>2</v>
      </c>
      <c r="I71" s="34">
        <v>1</v>
      </c>
      <c r="J71" s="34">
        <v>1</v>
      </c>
      <c r="K71" s="34">
        <v>2</v>
      </c>
      <c r="L71" s="34">
        <v>1</v>
      </c>
      <c r="M71" s="34">
        <v>2</v>
      </c>
      <c r="N71" s="34">
        <v>1</v>
      </c>
      <c r="O71" s="34">
        <v>2</v>
      </c>
      <c r="P71" s="34">
        <v>2</v>
      </c>
      <c r="Q71" s="36">
        <v>1</v>
      </c>
      <c r="R71" s="39">
        <v>1</v>
      </c>
      <c r="S71" s="34">
        <v>3</v>
      </c>
      <c r="T71" s="34">
        <v>1</v>
      </c>
      <c r="U71" s="39">
        <v>3</v>
      </c>
      <c r="V71" s="34">
        <v>2</v>
      </c>
      <c r="W71" s="34">
        <v>24</v>
      </c>
      <c r="X71" s="34">
        <v>24</v>
      </c>
      <c r="Y71" s="34">
        <v>13</v>
      </c>
      <c r="Z71" s="34">
        <v>12</v>
      </c>
      <c r="AA71" s="40">
        <v>13</v>
      </c>
      <c r="AB71" s="44">
        <f t="shared" si="9"/>
        <v>17</v>
      </c>
      <c r="AC71" s="86" t="s">
        <v>6</v>
      </c>
      <c r="AD71" s="54">
        <v>0</v>
      </c>
      <c r="AE71" s="26" t="s">
        <v>6</v>
      </c>
      <c r="AF71" s="31" t="s">
        <v>6</v>
      </c>
      <c r="AG71" s="53">
        <f t="shared" si="10"/>
        <v>0</v>
      </c>
      <c r="AH71" s="53">
        <f t="shared" si="11"/>
        <v>17</v>
      </c>
    </row>
    <row r="72" spans="1:39" x14ac:dyDescent="0.25">
      <c r="A72" s="38">
        <f t="shared" si="12"/>
        <v>70</v>
      </c>
      <c r="B72" s="57" t="s">
        <v>135</v>
      </c>
      <c r="C72" s="39">
        <v>1</v>
      </c>
      <c r="D72" s="34">
        <v>1</v>
      </c>
      <c r="E72" s="34">
        <v>2</v>
      </c>
      <c r="F72" s="34">
        <v>1</v>
      </c>
      <c r="G72" s="40">
        <v>1</v>
      </c>
      <c r="H72" s="35">
        <v>2</v>
      </c>
      <c r="I72" s="34">
        <v>2</v>
      </c>
      <c r="J72" s="34">
        <v>1</v>
      </c>
      <c r="K72" s="34">
        <v>2</v>
      </c>
      <c r="L72" s="34">
        <v>3</v>
      </c>
      <c r="M72" s="34">
        <v>3</v>
      </c>
      <c r="N72" s="34">
        <v>4</v>
      </c>
      <c r="O72" s="34">
        <v>1</v>
      </c>
      <c r="P72" s="34">
        <v>3</v>
      </c>
      <c r="Q72" s="36">
        <v>1</v>
      </c>
      <c r="R72" s="39">
        <v>1</v>
      </c>
      <c r="S72" s="34">
        <v>3</v>
      </c>
      <c r="T72" s="34">
        <v>1</v>
      </c>
      <c r="U72" s="39">
        <v>3</v>
      </c>
      <c r="V72" s="34">
        <v>3</v>
      </c>
      <c r="W72" s="34">
        <v>23</v>
      </c>
      <c r="X72" s="34">
        <v>24</v>
      </c>
      <c r="Y72" s="34">
        <v>34</v>
      </c>
      <c r="Z72" s="34">
        <v>14</v>
      </c>
      <c r="AA72" s="40">
        <v>234</v>
      </c>
      <c r="AB72" s="44">
        <f t="shared" si="9"/>
        <v>16</v>
      </c>
      <c r="AC72" s="86">
        <v>0</v>
      </c>
      <c r="AD72" s="54">
        <v>0</v>
      </c>
      <c r="AE72" s="26">
        <v>0</v>
      </c>
      <c r="AF72" s="31" t="s">
        <v>6</v>
      </c>
      <c r="AG72" s="53">
        <f t="shared" si="10"/>
        <v>0</v>
      </c>
      <c r="AH72" s="53">
        <f t="shared" si="11"/>
        <v>16</v>
      </c>
    </row>
    <row r="73" spans="1:39" x14ac:dyDescent="0.25">
      <c r="A73" s="38">
        <f t="shared" si="12"/>
        <v>71</v>
      </c>
      <c r="B73" s="57" t="s">
        <v>68</v>
      </c>
      <c r="C73" s="39">
        <v>1</v>
      </c>
      <c r="D73" s="34">
        <v>1</v>
      </c>
      <c r="E73" s="34">
        <v>1</v>
      </c>
      <c r="F73" s="34">
        <v>2</v>
      </c>
      <c r="G73" s="40">
        <v>1</v>
      </c>
      <c r="H73" s="35">
        <v>2</v>
      </c>
      <c r="I73" s="34">
        <v>1</v>
      </c>
      <c r="J73" s="34">
        <v>4</v>
      </c>
      <c r="K73" s="34">
        <v>2</v>
      </c>
      <c r="L73" s="34">
        <v>3</v>
      </c>
      <c r="M73" s="34">
        <v>2</v>
      </c>
      <c r="N73" s="34">
        <v>1</v>
      </c>
      <c r="O73" s="34">
        <v>3</v>
      </c>
      <c r="P73" s="34">
        <v>2</v>
      </c>
      <c r="Q73" s="36">
        <v>3</v>
      </c>
      <c r="R73" s="39">
        <v>1</v>
      </c>
      <c r="S73" s="34">
        <v>3</v>
      </c>
      <c r="T73" s="34">
        <v>4</v>
      </c>
      <c r="U73" s="39">
        <v>2</v>
      </c>
      <c r="V73" s="34">
        <v>1</v>
      </c>
      <c r="W73" s="34">
        <v>4</v>
      </c>
      <c r="X73" s="34">
        <v>24</v>
      </c>
      <c r="Y73" s="34">
        <v>14</v>
      </c>
      <c r="Z73" s="34">
        <v>12</v>
      </c>
      <c r="AA73" s="40">
        <v>24</v>
      </c>
      <c r="AB73" s="44">
        <f t="shared" si="9"/>
        <v>15</v>
      </c>
      <c r="AC73" s="86"/>
      <c r="AD73" s="54"/>
      <c r="AE73" s="26"/>
      <c r="AF73" s="31"/>
      <c r="AG73" s="53">
        <f t="shared" si="10"/>
        <v>0</v>
      </c>
      <c r="AH73" s="53">
        <f t="shared" si="11"/>
        <v>15</v>
      </c>
    </row>
    <row r="74" spans="1:39" x14ac:dyDescent="0.25">
      <c r="A74" s="38">
        <f t="shared" si="12"/>
        <v>72</v>
      </c>
      <c r="B74" s="57" t="s">
        <v>159</v>
      </c>
      <c r="C74" s="39">
        <v>1</v>
      </c>
      <c r="D74" s="34">
        <v>1</v>
      </c>
      <c r="E74" s="34">
        <v>1</v>
      </c>
      <c r="F74" s="34">
        <v>1</v>
      </c>
      <c r="G74" s="40">
        <v>2</v>
      </c>
      <c r="H74" s="35">
        <v>2</v>
      </c>
      <c r="I74" s="34">
        <v>1</v>
      </c>
      <c r="J74" s="34">
        <v>1</v>
      </c>
      <c r="K74" s="34">
        <v>2</v>
      </c>
      <c r="L74" s="34">
        <v>2</v>
      </c>
      <c r="M74" s="34">
        <v>1</v>
      </c>
      <c r="N74" s="34">
        <v>1</v>
      </c>
      <c r="O74" s="34">
        <v>3</v>
      </c>
      <c r="P74" s="34">
        <v>2</v>
      </c>
      <c r="Q74" s="36">
        <v>3</v>
      </c>
      <c r="R74" s="39">
        <v>2</v>
      </c>
      <c r="S74" s="34">
        <v>2</v>
      </c>
      <c r="T74" s="34">
        <v>4</v>
      </c>
      <c r="U74" s="39">
        <v>2</v>
      </c>
      <c r="V74" s="34">
        <v>4</v>
      </c>
      <c r="W74" s="34">
        <v>12</v>
      </c>
      <c r="X74" s="34">
        <v>24</v>
      </c>
      <c r="Y74" s="34">
        <v>3</v>
      </c>
      <c r="Z74" s="34">
        <v>24</v>
      </c>
      <c r="AA74" s="40">
        <v>124</v>
      </c>
      <c r="AB74" s="44">
        <f t="shared" si="9"/>
        <v>11</v>
      </c>
      <c r="AC74" s="86">
        <v>0</v>
      </c>
      <c r="AD74" s="54">
        <v>1</v>
      </c>
      <c r="AE74" s="26">
        <v>0</v>
      </c>
      <c r="AF74" s="31">
        <v>3</v>
      </c>
      <c r="AG74" s="53">
        <f t="shared" si="10"/>
        <v>4</v>
      </c>
      <c r="AH74" s="53">
        <f t="shared" si="11"/>
        <v>15</v>
      </c>
      <c r="AI74" s="59"/>
      <c r="AJ74" s="59"/>
      <c r="AK74" s="59"/>
      <c r="AL74" s="59"/>
      <c r="AM74" s="59"/>
    </row>
    <row r="75" spans="1:39" x14ac:dyDescent="0.25">
      <c r="A75" s="38">
        <f t="shared" si="12"/>
        <v>73</v>
      </c>
      <c r="B75" s="57" t="s">
        <v>148</v>
      </c>
      <c r="C75" s="39">
        <v>2</v>
      </c>
      <c r="D75" s="34">
        <v>1</v>
      </c>
      <c r="E75" s="34">
        <v>1</v>
      </c>
      <c r="F75" s="34">
        <v>1</v>
      </c>
      <c r="G75" s="40">
        <v>1</v>
      </c>
      <c r="H75" s="35">
        <v>2</v>
      </c>
      <c r="I75" s="34">
        <v>1</v>
      </c>
      <c r="J75" s="34">
        <v>2</v>
      </c>
      <c r="K75" s="34">
        <v>2</v>
      </c>
      <c r="L75" s="34">
        <v>2</v>
      </c>
      <c r="M75" s="34">
        <v>1</v>
      </c>
      <c r="N75" s="34">
        <v>4</v>
      </c>
      <c r="O75" s="34">
        <v>2</v>
      </c>
      <c r="P75" s="34">
        <v>1</v>
      </c>
      <c r="Q75" s="36">
        <v>3</v>
      </c>
      <c r="R75" s="39">
        <v>1</v>
      </c>
      <c r="S75" s="34">
        <v>3</v>
      </c>
      <c r="T75" s="34">
        <v>4</v>
      </c>
      <c r="U75" s="39"/>
      <c r="V75" s="34">
        <v>1</v>
      </c>
      <c r="W75" s="34"/>
      <c r="X75" s="34">
        <v>24</v>
      </c>
      <c r="Y75" s="34">
        <v>3</v>
      </c>
      <c r="Z75" s="34">
        <v>1234</v>
      </c>
      <c r="AA75" s="40">
        <v>12</v>
      </c>
      <c r="AB75" s="44">
        <f>1*(SUM(IF(C75=$C$1,1,0),IF(D75=$D$1,1,0),IF(E75=$E$1,1,0),IF(F75=$F$1,1,0),IF(G75=$G$1,1,0)))+2*(SUM(IF(H75=$H$1,1,0),IF(I75=$I$1,1,0),IF(J75=$J$1,1,0),IF(K75=$K$1,1,0),IF(L75=$L$1,1,0),IF(M75=$M$1,1,0),IF(N75=$N$1,1,0),IF(O75=$O$1,1,0),IF(P75=$P$1,1,0),IF(Q75=$Q$1,1,0)))+2*(SUM(IF(R75=$R$1,1,0),IF(S75=$S$1,1,0),IF(T75=$T$1,1,0),IF(U75=$U$1,1,0),IF(V75=$V$1,1,0)))+3*(SUM(IF(W75=$W$1,1,0),IF(X75=$X$1,1,0),IF(Y75=$Y$1,1,0),IF(Z75=$Z$1,1,0),IF(AA75=$AA$1,1,0)))+1</f>
        <v>14</v>
      </c>
      <c r="AC75" s="86"/>
      <c r="AD75" s="26"/>
      <c r="AE75" s="26"/>
      <c r="AF75" s="31"/>
      <c r="AG75" s="53">
        <f t="shared" si="10"/>
        <v>0</v>
      </c>
      <c r="AH75" s="53">
        <f t="shared" si="11"/>
        <v>14</v>
      </c>
    </row>
    <row r="76" spans="1:39" x14ac:dyDescent="0.25">
      <c r="A76" s="38">
        <f t="shared" si="12"/>
        <v>74</v>
      </c>
      <c r="B76" s="57" t="s">
        <v>129</v>
      </c>
      <c r="C76" s="39">
        <v>1</v>
      </c>
      <c r="D76" s="34">
        <v>1</v>
      </c>
      <c r="E76" s="34">
        <v>2</v>
      </c>
      <c r="F76" s="34">
        <v>2</v>
      </c>
      <c r="G76" s="40">
        <v>1</v>
      </c>
      <c r="H76" s="35">
        <v>4</v>
      </c>
      <c r="I76" s="34">
        <v>1</v>
      </c>
      <c r="J76" s="34">
        <v>2</v>
      </c>
      <c r="K76" s="34">
        <v>2</v>
      </c>
      <c r="L76" s="34">
        <v>1</v>
      </c>
      <c r="M76" s="34">
        <v>4</v>
      </c>
      <c r="N76" s="34">
        <v>1</v>
      </c>
      <c r="O76" s="34">
        <v>3</v>
      </c>
      <c r="P76" s="34">
        <v>4</v>
      </c>
      <c r="Q76" s="36">
        <v>1</v>
      </c>
      <c r="R76" s="39">
        <v>3</v>
      </c>
      <c r="S76" s="34">
        <v>3</v>
      </c>
      <c r="T76" s="34">
        <v>4</v>
      </c>
      <c r="U76" s="39">
        <v>3</v>
      </c>
      <c r="V76" s="34">
        <v>2</v>
      </c>
      <c r="W76" s="34">
        <v>4</v>
      </c>
      <c r="X76" s="34">
        <v>2</v>
      </c>
      <c r="Y76" s="34">
        <v>134</v>
      </c>
      <c r="Z76" s="34">
        <v>1</v>
      </c>
      <c r="AA76" s="40">
        <v>24</v>
      </c>
      <c r="AB76" s="44">
        <f>1*(SUM(IF(C76=$C$1,1,0),IF(D76=$D$1,1,0),IF(E76=$E$1,1,0),IF(F76=$F$1,1,0),IF(G76=$G$1,1,0)))+2*(SUM(IF(H76=$H$1,1,0),IF(I76=$I$1,1,0),IF(J76=$J$1,1,0),IF(K76=$K$1,1,0),IF(L76=$L$1,1,0),IF(M76=$M$1,1,0),IF(N76=$N$1,1,0),IF(O76=$O$1,1,0),IF(P76=$P$1,1,0),IF(Q76=$Q$1,1,0)))+2*(SUM(IF(R76=$R$1,1,0),IF(S76=$S$1,1,0),IF(T76=$T$1,1,0),IF(U76=$U$1,1,0),IF(V76=$V$1,1,0)))+3*(SUM(IF(W76=$W$1,1,0),IF(X76=$X$1,1,0),IF(Y76=$Y$1,1,0),IF(Z76=$Z$1,1,0),IF(AA76=$AA$1,1,0)))</f>
        <v>14</v>
      </c>
      <c r="AC76" s="86"/>
      <c r="AD76" s="54"/>
      <c r="AE76" s="26"/>
      <c r="AF76" s="31"/>
      <c r="AG76" s="53">
        <f t="shared" si="10"/>
        <v>0</v>
      </c>
      <c r="AH76" s="53">
        <f t="shared" si="11"/>
        <v>14</v>
      </c>
    </row>
    <row r="77" spans="1:39" x14ac:dyDescent="0.25">
      <c r="A77" s="38">
        <f t="shared" si="12"/>
        <v>75</v>
      </c>
      <c r="B77" s="57" t="s">
        <v>71</v>
      </c>
      <c r="C77" s="39">
        <v>1</v>
      </c>
      <c r="D77" s="34">
        <v>2</v>
      </c>
      <c r="E77" s="34">
        <v>2</v>
      </c>
      <c r="F77" s="34">
        <v>1</v>
      </c>
      <c r="G77" s="40">
        <v>1</v>
      </c>
      <c r="H77" s="35">
        <v>1</v>
      </c>
      <c r="I77" s="34">
        <v>2</v>
      </c>
      <c r="J77" s="34">
        <v>3</v>
      </c>
      <c r="K77" s="34">
        <v>2</v>
      </c>
      <c r="L77" s="34">
        <v>1</v>
      </c>
      <c r="M77" s="34">
        <v>3</v>
      </c>
      <c r="N77" s="34">
        <v>3</v>
      </c>
      <c r="O77" s="34">
        <v>4</v>
      </c>
      <c r="P77" s="34">
        <v>1</v>
      </c>
      <c r="Q77" s="36">
        <v>3</v>
      </c>
      <c r="R77" s="39">
        <v>1</v>
      </c>
      <c r="S77" s="34">
        <v>1</v>
      </c>
      <c r="T77" s="34">
        <v>4</v>
      </c>
      <c r="U77" s="39">
        <v>3</v>
      </c>
      <c r="V77" s="34">
        <v>2</v>
      </c>
      <c r="W77" s="34">
        <v>234</v>
      </c>
      <c r="X77" s="34">
        <v>124</v>
      </c>
      <c r="Y77" s="34">
        <v>124</v>
      </c>
      <c r="Z77" s="34">
        <v>124</v>
      </c>
      <c r="AA77" s="40">
        <v>134</v>
      </c>
      <c r="AB77" s="44">
        <f>1*(SUM(IF(C77=$C$1,1,0),IF(D77=$D$1,1,0),IF(E77=$E$1,1,0),IF(F77=$F$1,1,0),IF(G77=$G$1,1,0)))+2*(SUM(IF(H77=$H$1,1,0),IF(I77=$I$1,1,0),IF(J77=$J$1,1,0),IF(K77=$K$1,1,0),IF(L77=$L$1,1,0),IF(M77=$M$1,1,0),IF(N77=$N$1,1,0),IF(O77=$O$1,1,0),IF(P77=$P$1,1,0),IF(Q77=$Q$1,1,0)))+2*(SUM(IF(R77=$R$1,1,0),IF(S77=$S$1,1,0),IF(T77=$T$1,1,0),IF(U77=$U$1,1,0),IF(V77=$V$1,1,0)))+3*(SUM(IF(W77=$W$1,1,0),IF(X77=$X$1,1,0),IF(Y77=$Y$1,1,0),IF(Z77=$Z$1,1,0),IF(AA77=$AA$1,1,0)))</f>
        <v>14</v>
      </c>
      <c r="AC77" s="86">
        <v>0</v>
      </c>
      <c r="AD77" s="54">
        <v>0</v>
      </c>
      <c r="AE77" s="26">
        <v>0</v>
      </c>
      <c r="AF77" s="31" t="s">
        <v>6</v>
      </c>
      <c r="AG77" s="53">
        <f t="shared" si="10"/>
        <v>0</v>
      </c>
      <c r="AH77" s="53">
        <f t="shared" si="11"/>
        <v>14</v>
      </c>
    </row>
    <row r="78" spans="1:39" x14ac:dyDescent="0.25">
      <c r="A78" s="38">
        <f t="shared" si="12"/>
        <v>76</v>
      </c>
      <c r="B78" s="57" t="s">
        <v>98</v>
      </c>
      <c r="C78" s="39">
        <v>2</v>
      </c>
      <c r="D78" s="34">
        <v>1</v>
      </c>
      <c r="E78" s="34">
        <v>1</v>
      </c>
      <c r="F78" s="34">
        <v>2</v>
      </c>
      <c r="G78" s="40">
        <v>1</v>
      </c>
      <c r="H78" s="35">
        <v>2</v>
      </c>
      <c r="I78" s="34">
        <v>1</v>
      </c>
      <c r="J78" s="34">
        <v>3</v>
      </c>
      <c r="K78" s="34">
        <v>4</v>
      </c>
      <c r="L78" s="34">
        <v>1</v>
      </c>
      <c r="M78" s="34">
        <v>3</v>
      </c>
      <c r="N78" s="34">
        <v>3</v>
      </c>
      <c r="O78" s="34">
        <v>1</v>
      </c>
      <c r="P78" s="34">
        <v>4</v>
      </c>
      <c r="Q78" s="36">
        <v>2</v>
      </c>
      <c r="R78" s="39">
        <v>3</v>
      </c>
      <c r="S78" s="34">
        <v>2</v>
      </c>
      <c r="T78" s="34">
        <v>2</v>
      </c>
      <c r="U78" s="39">
        <v>1</v>
      </c>
      <c r="V78" s="34">
        <v>1</v>
      </c>
      <c r="W78" s="34">
        <v>23</v>
      </c>
      <c r="X78" s="34">
        <v>13</v>
      </c>
      <c r="Y78" s="34">
        <v>2</v>
      </c>
      <c r="Z78" s="34">
        <v>23</v>
      </c>
      <c r="AA78" s="40">
        <v>234</v>
      </c>
      <c r="AB78" s="44">
        <f>1*(SUM(IF(C78=$C$1,1,0),IF(D78=$D$1,1,0),IF(E78=$E$1,1,0),IF(F78=$F$1,1,0),IF(G78=$G$1,1,0)))+2*(SUM(IF(H78=$H$1,1,0),IF(I78=$I$1,1,0),IF(J78=$J$1,1,0),IF(K78=$K$1,1,0),IF(L78=$L$1,1,0),IF(M78=$M$1,1,0),IF(N78=$N$1,1,0),IF(O78=$O$1,1,0),IF(P78=$P$1,1,0),IF(Q78=$Q$1,1,0)))+2*(SUM(IF(R78=$R$1,1,0),IF(S78=$S$1,1,0),IF(T78=$T$1,1,0),IF(U78=$U$1,1,0),IF(V78=$V$1,1,0)))+3*(SUM(IF(W78=$W$1,1,0),IF(X78=$X$1,1,0),IF(Y78=$Y$1,1,0),IF(Z78=$Z$1,1,0),IF(AA78=$AA$1,1,0)))</f>
        <v>11</v>
      </c>
      <c r="AC78" s="86">
        <v>2</v>
      </c>
      <c r="AD78" s="54">
        <v>1</v>
      </c>
      <c r="AE78" s="26" t="s">
        <v>6</v>
      </c>
      <c r="AF78" s="31" t="s">
        <v>6</v>
      </c>
      <c r="AG78" s="53">
        <f t="shared" si="10"/>
        <v>3</v>
      </c>
      <c r="AH78" s="53">
        <f t="shared" si="11"/>
        <v>14</v>
      </c>
    </row>
    <row r="79" spans="1:39" x14ac:dyDescent="0.25">
      <c r="A79" s="38">
        <f t="shared" si="12"/>
        <v>77</v>
      </c>
      <c r="B79" s="57" t="s">
        <v>153</v>
      </c>
      <c r="C79" s="39">
        <v>2</v>
      </c>
      <c r="D79" s="34">
        <v>1</v>
      </c>
      <c r="E79" s="34">
        <v>1</v>
      </c>
      <c r="F79" s="34">
        <v>2</v>
      </c>
      <c r="G79" s="40">
        <v>2</v>
      </c>
      <c r="H79" s="35">
        <v>3</v>
      </c>
      <c r="I79" s="34">
        <v>1</v>
      </c>
      <c r="J79" s="34">
        <v>4</v>
      </c>
      <c r="K79" s="34">
        <v>4</v>
      </c>
      <c r="L79" s="34">
        <v>2</v>
      </c>
      <c r="M79" s="34">
        <v>4</v>
      </c>
      <c r="N79" s="34">
        <v>2</v>
      </c>
      <c r="O79" s="34">
        <v>4</v>
      </c>
      <c r="P79" s="34">
        <v>2</v>
      </c>
      <c r="Q79" s="36">
        <v>3</v>
      </c>
      <c r="R79" s="39">
        <v>2</v>
      </c>
      <c r="S79" s="34">
        <v>1</v>
      </c>
      <c r="T79" s="34">
        <v>4</v>
      </c>
      <c r="U79" s="39">
        <v>3</v>
      </c>
      <c r="V79" s="34">
        <v>3</v>
      </c>
      <c r="W79" s="34">
        <v>34</v>
      </c>
      <c r="X79" s="34">
        <v>34</v>
      </c>
      <c r="Y79" s="34">
        <v>24</v>
      </c>
      <c r="Z79" s="34">
        <v>24</v>
      </c>
      <c r="AA79" s="40">
        <v>234</v>
      </c>
      <c r="AB79" s="44">
        <f>1*(SUM(IF(C79=$C$1,1,0),IF(D79=$D$1,1,0),IF(E79=$E$1,1,0),IF(F79=$F$1,1,0),IF(G79=$G$1,1,0)))+2*(SUM(IF(H79=$H$1,1,0),IF(I79=$I$1,1,0),IF(J79=$J$1,1,0),IF(K79=$K$1,1,0),IF(L79=$L$1,1,0),IF(M79=$M$1,1,0),IF(N79=$N$1,1,0),IF(O79=$O$1,1,0),IF(P79=$P$1,1,0),IF(Q79=$Q$1,1,0)))+2*(SUM(IF(R79=$R$1,1,0),IF(S79=$S$1,1,0),IF(T79=$T$1,1,0),IF(U79=$U$1,1,0),IF(V79=$V$1,1,0)))+3*(SUM(IF(W79=$W$1,1,0),IF(X79=$X$1,1,0),IF(Y79=$Y$1,1,0),IF(Z79=$Z$1,1,0),IF(AA79=$AA$1,1,0)))</f>
        <v>13</v>
      </c>
      <c r="AC79" s="86" t="s">
        <v>6</v>
      </c>
      <c r="AD79" s="26" t="s">
        <v>6</v>
      </c>
      <c r="AE79" s="26" t="s">
        <v>6</v>
      </c>
      <c r="AF79" s="31" t="s">
        <v>6</v>
      </c>
      <c r="AG79" s="53">
        <f t="shared" si="10"/>
        <v>0</v>
      </c>
      <c r="AH79" s="53">
        <f t="shared" si="11"/>
        <v>13</v>
      </c>
    </row>
    <row r="80" spans="1:39" x14ac:dyDescent="0.25">
      <c r="A80" s="38">
        <f t="shared" si="12"/>
        <v>78</v>
      </c>
      <c r="B80" s="57" t="s">
        <v>138</v>
      </c>
      <c r="C80" s="39">
        <v>1</v>
      </c>
      <c r="D80" s="34">
        <v>2</v>
      </c>
      <c r="E80" s="34">
        <v>1</v>
      </c>
      <c r="F80" s="34">
        <v>1</v>
      </c>
      <c r="G80" s="40">
        <v>2</v>
      </c>
      <c r="H80" s="35">
        <v>2</v>
      </c>
      <c r="I80" s="34">
        <v>3</v>
      </c>
      <c r="J80" s="34">
        <v>3</v>
      </c>
      <c r="K80" s="34">
        <v>4</v>
      </c>
      <c r="L80" s="34">
        <v>4</v>
      </c>
      <c r="M80" s="34">
        <v>1</v>
      </c>
      <c r="N80" s="34">
        <v>1</v>
      </c>
      <c r="O80" s="34">
        <v>1</v>
      </c>
      <c r="P80" s="34">
        <v>3</v>
      </c>
      <c r="Q80" s="36">
        <v>3</v>
      </c>
      <c r="R80" s="39">
        <v>2</v>
      </c>
      <c r="S80" s="34">
        <v>1</v>
      </c>
      <c r="T80" s="34">
        <v>1</v>
      </c>
      <c r="U80" s="39">
        <v>85</v>
      </c>
      <c r="V80" s="34">
        <v>2</v>
      </c>
      <c r="W80" s="34">
        <v>13</v>
      </c>
      <c r="X80" s="34">
        <v>24</v>
      </c>
      <c r="Y80" s="34">
        <v>34</v>
      </c>
      <c r="Z80" s="34">
        <v>134</v>
      </c>
      <c r="AA80" s="40">
        <v>24</v>
      </c>
      <c r="AB80" s="44">
        <f>1*(SUM(IF(C80=$C$1,1,0),IF(D80=$D$1,1,0),IF(E80=$E$1,1,0),IF(F80=$F$1,1,0),IF(G80=$G$1,1,0)))+2*(SUM(IF(H80=$H$1,1,0),IF(I80=$I$1,1,0),IF(J80=$J$1,1,0),IF(K80=$K$1,1,0),IF(L80=$L$1,1,0),IF(M80=$M$1,1,0),IF(N80=$N$1,1,0),IF(O80=$O$1,1,0),IF(P80=$P$1,1,0),IF(Q80=$Q$1,1,0)))+2*(SUM(IF(R80=$R$1,1,0),IF(S80=$S$1,1,0),IF(T80=$T$1,1,0),IF(U80=$U$1,1,0),IF(V80=$V$1,1,0)))+3*(SUM(IF(W80=$W$1,1,0),IF(X80=$X$1,1,0),IF(Y80=$Y$1,1,0),IF(Z80=$Z$1,1,0),IF(AA80=$AA$1,1,0)))</f>
        <v>12</v>
      </c>
      <c r="AC80" s="86" t="s">
        <v>6</v>
      </c>
      <c r="AD80" s="26" t="s">
        <v>6</v>
      </c>
      <c r="AE80" s="26" t="s">
        <v>6</v>
      </c>
      <c r="AF80" s="31" t="s">
        <v>6</v>
      </c>
      <c r="AG80" s="53">
        <f t="shared" si="10"/>
        <v>0</v>
      </c>
      <c r="AH80" s="53">
        <f t="shared" si="11"/>
        <v>12</v>
      </c>
    </row>
    <row r="81" spans="1:35" x14ac:dyDescent="0.25">
      <c r="A81" s="38">
        <f t="shared" si="12"/>
        <v>79</v>
      </c>
      <c r="B81" s="57" t="s">
        <v>155</v>
      </c>
      <c r="C81" s="39">
        <v>2</v>
      </c>
      <c r="D81" s="34">
        <v>1</v>
      </c>
      <c r="E81" s="34">
        <v>1</v>
      </c>
      <c r="F81" s="34">
        <v>1</v>
      </c>
      <c r="G81" s="40">
        <v>2</v>
      </c>
      <c r="H81" s="35">
        <v>2</v>
      </c>
      <c r="I81" s="34">
        <v>1</v>
      </c>
      <c r="J81" s="34">
        <v>4</v>
      </c>
      <c r="K81" s="34">
        <v>2</v>
      </c>
      <c r="L81" s="34">
        <v>2</v>
      </c>
      <c r="M81" s="34">
        <v>4</v>
      </c>
      <c r="N81" s="34">
        <v>4</v>
      </c>
      <c r="O81" s="34">
        <v>3</v>
      </c>
      <c r="P81" s="34">
        <v>2</v>
      </c>
      <c r="Q81" s="36">
        <v>1</v>
      </c>
      <c r="R81" s="39">
        <v>3</v>
      </c>
      <c r="S81" s="34">
        <v>3</v>
      </c>
      <c r="T81" s="34">
        <v>4</v>
      </c>
      <c r="U81" s="39">
        <v>100</v>
      </c>
      <c r="V81" s="34">
        <v>3</v>
      </c>
      <c r="W81" s="34">
        <v>23</v>
      </c>
      <c r="X81" s="34">
        <v>2</v>
      </c>
      <c r="Y81" s="34">
        <v>1</v>
      </c>
      <c r="Z81" s="34">
        <v>12</v>
      </c>
      <c r="AA81" s="40">
        <v>124</v>
      </c>
      <c r="AB81" s="44">
        <f>1*(SUM(IF(C81=$C$1,1,0),IF(D81=$D$1,1,0),IF(E81=$E$1,1,0),IF(F81=$F$1,1,0),IF(G81=$G$1,1,0)))+2*(SUM(IF(H81=$H$1,1,0),IF(I81=$I$1,1,0),IF(J81=$J$1,1,0),IF(K81=$K$1,1,0),IF(L81=$L$1,1,0),IF(M81=$M$1,1,0),IF(N81=$N$1,1,0),IF(O81=$O$1,1,0),IF(P81=$P$1,1,0),IF(Q81=$Q$1,1,0)))+2*(SUM(IF(R81=$R$1,1,0),IF(S81=$S$1,1,0),IF(T81=$T$1,1,0),IF(U81=$U$1,1,0),IF(V81=$V$1,1,0)))+3*(SUM(IF(W81=$W$1,1,0),IF(X81=$X$1,1,0),IF(Y81=$Y$1,1,0),IF(Z81=$Z$1,1,0),IF(AA81=$AA$1,1,0)))+1</f>
        <v>11</v>
      </c>
      <c r="AC81" s="86"/>
      <c r="AD81" s="54"/>
      <c r="AE81" s="26"/>
      <c r="AF81" s="31"/>
      <c r="AG81" s="53">
        <f t="shared" si="10"/>
        <v>0</v>
      </c>
      <c r="AH81" s="53">
        <f t="shared" si="11"/>
        <v>11</v>
      </c>
    </row>
    <row r="82" spans="1:35" x14ac:dyDescent="0.25">
      <c r="A82" s="38">
        <f t="shared" si="12"/>
        <v>80</v>
      </c>
      <c r="B82" s="57" t="s">
        <v>83</v>
      </c>
      <c r="C82" s="39">
        <v>1</v>
      </c>
      <c r="D82" s="34">
        <v>1</v>
      </c>
      <c r="E82" s="34">
        <v>2</v>
      </c>
      <c r="F82" s="34">
        <v>1</v>
      </c>
      <c r="G82" s="40">
        <v>1</v>
      </c>
      <c r="H82" s="35">
        <v>3</v>
      </c>
      <c r="I82" s="34">
        <v>2</v>
      </c>
      <c r="J82" s="34">
        <v>3</v>
      </c>
      <c r="K82" s="34">
        <v>1</v>
      </c>
      <c r="L82" s="34">
        <v>1</v>
      </c>
      <c r="M82" s="34">
        <v>2</v>
      </c>
      <c r="N82" s="34">
        <v>2</v>
      </c>
      <c r="O82" s="34">
        <v>4</v>
      </c>
      <c r="P82" s="34">
        <v>2</v>
      </c>
      <c r="Q82" s="36">
        <v>3</v>
      </c>
      <c r="R82" s="39">
        <v>3</v>
      </c>
      <c r="S82" s="34">
        <v>3</v>
      </c>
      <c r="T82" s="34">
        <v>4</v>
      </c>
      <c r="U82" s="39">
        <v>3</v>
      </c>
      <c r="V82" s="34">
        <v>4</v>
      </c>
      <c r="W82" s="34">
        <v>14</v>
      </c>
      <c r="X82" s="34">
        <v>24</v>
      </c>
      <c r="Y82" s="34">
        <v>24</v>
      </c>
      <c r="Z82" s="34">
        <v>134</v>
      </c>
      <c r="AA82" s="40">
        <v>134</v>
      </c>
      <c r="AB82" s="44">
        <f>1*(SUM(IF(C82=$C$1,1,0),IF(D82=$D$1,1,0),IF(E82=$E$1,1,0),IF(F82=$F$1,1,0),IF(G82=$G$1,1,0)))+2*(SUM(IF(H82=$H$1,1,0),IF(I82=$I$1,1,0),IF(J82=$J$1,1,0),IF(K82=$K$1,1,0),IF(L82=$L$1,1,0),IF(M82=$M$1,1,0),IF(N82=$N$1,1,0),IF(O82=$O$1,1,0),IF(P82=$P$1,1,0),IF(Q82=$Q$1,1,0)))+2*(SUM(IF(R82=$R$1,1,0),IF(S82=$S$1,1,0),IF(T82=$T$1,1,0),IF(U82=$U$1,1,0),IF(V82=$V$1,1,0)))+3*(SUM(IF(W82=$W$1,1,0),IF(X82=$X$1,1,0),IF(Y82=$Y$1,1,0),IF(Z82=$Z$1,1,0),IF(AA82=$AA$1,1,0)))</f>
        <v>11</v>
      </c>
      <c r="AC82" s="86" t="s">
        <v>6</v>
      </c>
      <c r="AD82" s="26" t="s">
        <v>6</v>
      </c>
      <c r="AE82" s="26">
        <v>0</v>
      </c>
      <c r="AF82" s="31">
        <v>0</v>
      </c>
      <c r="AG82" s="53">
        <f t="shared" si="10"/>
        <v>0</v>
      </c>
      <c r="AH82" s="53">
        <f t="shared" si="11"/>
        <v>11</v>
      </c>
    </row>
    <row r="83" spans="1:35" x14ac:dyDescent="0.25">
      <c r="A83" s="38">
        <f t="shared" si="12"/>
        <v>81</v>
      </c>
      <c r="B83" s="57" t="s">
        <v>163</v>
      </c>
      <c r="C83" s="39">
        <v>1</v>
      </c>
      <c r="D83" s="34">
        <v>1</v>
      </c>
      <c r="E83" s="34">
        <v>2</v>
      </c>
      <c r="F83" s="34">
        <v>1</v>
      </c>
      <c r="G83" s="40">
        <v>1</v>
      </c>
      <c r="H83" s="35">
        <v>2</v>
      </c>
      <c r="I83" s="34">
        <v>1</v>
      </c>
      <c r="J83" s="34">
        <v>1</v>
      </c>
      <c r="K83" s="34">
        <v>4</v>
      </c>
      <c r="L83" s="34">
        <v>1</v>
      </c>
      <c r="M83" s="34">
        <v>4</v>
      </c>
      <c r="N83" s="34">
        <v>2</v>
      </c>
      <c r="O83" s="34">
        <v>3</v>
      </c>
      <c r="P83" s="34">
        <v>2</v>
      </c>
      <c r="Q83" s="36">
        <v>3</v>
      </c>
      <c r="R83" s="39">
        <v>2</v>
      </c>
      <c r="S83" s="34">
        <v>4</v>
      </c>
      <c r="T83" s="34">
        <v>2</v>
      </c>
      <c r="U83" s="39">
        <v>3</v>
      </c>
      <c r="V83" s="34">
        <v>2</v>
      </c>
      <c r="W83" s="34">
        <v>3</v>
      </c>
      <c r="X83" s="34">
        <v>2</v>
      </c>
      <c r="Y83" s="34">
        <v>4</v>
      </c>
      <c r="Z83" s="34">
        <v>1</v>
      </c>
      <c r="AA83" s="40">
        <v>4</v>
      </c>
      <c r="AB83" s="44">
        <f>1*(SUM(IF(C83=$C$1,1,0),IF(D83=$D$1,1,0),IF(E83=$E$1,1,0),IF(F83=$F$1,1,0),IF(G83=$G$1,1,0)))+2*(SUM(IF(H83=$H$1,1,0),IF(I83=$I$1,1,0),IF(J83=$J$1,1,0),IF(K83=$K$1,1,0),IF(L83=$L$1,1,0),IF(M83=$M$1,1,0),IF(N83=$N$1,1,0),IF(O83=$O$1,1,0),IF(P83=$P$1,1,0),IF(Q83=$Q$1,1,0)))+2*(SUM(IF(R83=$R$1,1,0),IF(S83=$S$1,1,0),IF(T83=$T$1,1,0),IF(U83=$U$1,1,0),IF(V83=$V$1,1,0)))+3*(SUM(IF(W83=$W$1,1,0),IF(X83=$X$1,1,0),IF(Y83=$Y$1,1,0),IF(Z83=$Z$1,1,0),IF(AA83=$AA$1,1,0)))</f>
        <v>11</v>
      </c>
      <c r="AC83" s="86" t="s">
        <v>6</v>
      </c>
      <c r="AD83" s="26" t="s">
        <v>6</v>
      </c>
      <c r="AE83" s="26" t="s">
        <v>6</v>
      </c>
      <c r="AF83" s="31" t="s">
        <v>6</v>
      </c>
      <c r="AG83" s="53">
        <f t="shared" si="10"/>
        <v>0</v>
      </c>
      <c r="AH83" s="53">
        <f t="shared" si="11"/>
        <v>11</v>
      </c>
    </row>
    <row r="84" spans="1:35" x14ac:dyDescent="0.25">
      <c r="A84" s="38">
        <f t="shared" si="12"/>
        <v>82</v>
      </c>
      <c r="B84" s="57" t="s">
        <v>93</v>
      </c>
      <c r="C84" s="39">
        <v>1</v>
      </c>
      <c r="D84" s="34">
        <v>2</v>
      </c>
      <c r="E84" s="34">
        <v>1</v>
      </c>
      <c r="F84" s="34">
        <v>1</v>
      </c>
      <c r="G84" s="40">
        <v>2</v>
      </c>
      <c r="H84" s="35">
        <v>2</v>
      </c>
      <c r="I84" s="34">
        <v>1</v>
      </c>
      <c r="J84" s="34">
        <v>3</v>
      </c>
      <c r="K84" s="34">
        <v>4</v>
      </c>
      <c r="L84" s="34">
        <v>2</v>
      </c>
      <c r="M84" s="34">
        <v>4</v>
      </c>
      <c r="N84" s="34">
        <v>1</v>
      </c>
      <c r="O84" s="34">
        <v>2</v>
      </c>
      <c r="P84" s="34">
        <v>2</v>
      </c>
      <c r="Q84" s="36">
        <v>3</v>
      </c>
      <c r="R84" s="39">
        <v>1</v>
      </c>
      <c r="S84" s="34">
        <v>1</v>
      </c>
      <c r="T84" s="34">
        <v>3</v>
      </c>
      <c r="U84" s="39">
        <v>3</v>
      </c>
      <c r="V84" s="34">
        <v>1</v>
      </c>
      <c r="W84" s="34">
        <v>14</v>
      </c>
      <c r="X84" s="34">
        <v>24</v>
      </c>
      <c r="Y84" s="34">
        <v>14</v>
      </c>
      <c r="Z84" s="34">
        <v>1</v>
      </c>
      <c r="AA84" s="40">
        <v>13</v>
      </c>
      <c r="AB84" s="44">
        <f>1*(SUM(IF(C84=$C$1,1,0),IF(D84=$D$1,1,0),IF(E84=$E$1,1,0),IF(F84=$F$1,1,0),IF(G84=$G$1,1,0)))+2*(SUM(IF(H84=$H$1,1,0),IF(I84=$I$1,1,0),IF(J84=$J$1,1,0),IF(K84=$K$1,1,0),IF(L84=$L$1,1,0),IF(M84=$M$1,1,0),IF(N84=$N$1,1,0),IF(O84=$O$1,1,0),IF(P84=$P$1,1,0),IF(Q84=$Q$1,1,0)))+2*(SUM(IF(R84=$R$1,1,0),IF(S84=$S$1,1,0),IF(T84=$T$1,1,0),IF(U84=$U$1,1,0),IF(V84=$V$1,1,0)))+3*(SUM(IF(W84=$W$1,1,0),IF(X84=$X$1,1,0),IF(Y84=$Y$1,1,0),IF(Z84=$Z$1,1,0),IF(AA84=$AA$1,1,0)))</f>
        <v>8</v>
      </c>
      <c r="AC84" s="86"/>
      <c r="AD84" s="54"/>
      <c r="AE84" s="26"/>
      <c r="AF84" s="31"/>
      <c r="AG84" s="53">
        <f t="shared" si="10"/>
        <v>0</v>
      </c>
      <c r="AH84" s="53">
        <f t="shared" si="11"/>
        <v>8</v>
      </c>
    </row>
    <row r="85" spans="1:35" ht="15.75" thickBot="1" x14ac:dyDescent="0.3">
      <c r="A85" s="38">
        <f t="shared" si="12"/>
        <v>83</v>
      </c>
      <c r="B85" s="57" t="s">
        <v>99</v>
      </c>
      <c r="C85" s="39">
        <v>2</v>
      </c>
      <c r="D85" s="34">
        <v>1</v>
      </c>
      <c r="E85" s="34">
        <v>1</v>
      </c>
      <c r="F85" s="34">
        <v>1</v>
      </c>
      <c r="G85" s="40">
        <v>2</v>
      </c>
      <c r="H85" s="35">
        <v>3</v>
      </c>
      <c r="I85" s="34">
        <v>1</v>
      </c>
      <c r="J85" s="34">
        <v>4</v>
      </c>
      <c r="K85" s="34">
        <v>3</v>
      </c>
      <c r="L85" s="34">
        <v>3</v>
      </c>
      <c r="M85" s="34">
        <v>4</v>
      </c>
      <c r="N85" s="34">
        <v>4</v>
      </c>
      <c r="O85" s="34">
        <v>4</v>
      </c>
      <c r="P85" s="34">
        <v>1</v>
      </c>
      <c r="Q85" s="36">
        <v>3</v>
      </c>
      <c r="R85" s="39">
        <v>1</v>
      </c>
      <c r="S85" s="34">
        <v>2</v>
      </c>
      <c r="T85" s="34">
        <v>3</v>
      </c>
      <c r="U85" s="39">
        <v>3</v>
      </c>
      <c r="V85" s="34">
        <v>3</v>
      </c>
      <c r="W85" s="34">
        <v>23</v>
      </c>
      <c r="X85" s="34">
        <v>13</v>
      </c>
      <c r="Y85" s="34">
        <v>13</v>
      </c>
      <c r="Z85" s="34">
        <v>13</v>
      </c>
      <c r="AA85" s="40">
        <v>23</v>
      </c>
      <c r="AB85" s="44">
        <f>1*(SUM(IF(C85=$C$1,1,0),IF(D85=$D$1,1,0),IF(E85=$E$1,1,0),IF(F85=$F$1,1,0),IF(G85=$G$1,1,0)))+2*(SUM(IF(H85=$H$1,1,0),IF(I85=$I$1,1,0),IF(J85=$J$1,1,0),IF(K85=$K$1,1,0),IF(L85=$L$1,1,0),IF(M85=$M$1,1,0),IF(N85=$N$1,1,0),IF(O85=$O$1,1,0),IF(P85=$P$1,1,0),IF(Q85=$Q$1,1,0)))+2*(SUM(IF(R85=$R$1,1,0),IF(S85=$S$1,1,0),IF(T85=$T$1,1,0),IF(U85=$U$1,1,0),IF(V85=$V$1,1,0)))+3*(SUM(IF(W85=$W$1,1,0),IF(X85=$X$1,1,0),IF(Y85=$Y$1,1,0),IF(Z85=$Z$1,1,0),IF(AA85=$AA$1,1,0)))</f>
        <v>6</v>
      </c>
      <c r="AC85" s="87">
        <v>0</v>
      </c>
      <c r="AD85" s="117">
        <v>0</v>
      </c>
      <c r="AE85" s="88" t="s">
        <v>6</v>
      </c>
      <c r="AF85" s="89" t="s">
        <v>6</v>
      </c>
      <c r="AG85" s="53">
        <f t="shared" si="10"/>
        <v>0</v>
      </c>
      <c r="AH85" s="53">
        <f t="shared" si="11"/>
        <v>6</v>
      </c>
    </row>
    <row r="86" spans="1:35" ht="18.95" hidden="1" customHeight="1" thickBot="1" x14ac:dyDescent="0.3">
      <c r="A86" s="75"/>
      <c r="B86" s="60"/>
      <c r="C86" s="76"/>
      <c r="D86" s="77"/>
      <c r="E86" s="77"/>
      <c r="F86" s="77"/>
      <c r="G86" s="78"/>
      <c r="H86" s="76"/>
      <c r="I86" s="77"/>
      <c r="J86" s="77"/>
      <c r="K86" s="77"/>
      <c r="L86" s="77"/>
      <c r="M86" s="77"/>
      <c r="N86" s="77"/>
      <c r="O86" s="77"/>
      <c r="P86" s="77"/>
      <c r="Q86" s="79"/>
      <c r="R86" s="80"/>
      <c r="S86" s="77"/>
      <c r="T86" s="77"/>
      <c r="U86" s="80"/>
      <c r="V86" s="77"/>
      <c r="W86" s="77"/>
      <c r="X86" s="77"/>
      <c r="Y86" s="77"/>
      <c r="Z86" s="77"/>
      <c r="AA86" s="78"/>
      <c r="AB86" s="81"/>
      <c r="AC86" s="82"/>
      <c r="AD86" s="83"/>
      <c r="AE86" s="83"/>
      <c r="AF86" s="84"/>
      <c r="AG86" s="58"/>
      <c r="AH86" s="58"/>
    </row>
    <row r="87" spans="1:35" ht="15.75" thickBot="1" x14ac:dyDescent="0.25">
      <c r="A87" s="25">
        <f>MAX(A3:A86)</f>
        <v>83</v>
      </c>
      <c r="B87" s="55"/>
      <c r="C87" s="13">
        <f t="shared" ref="C87:AA87" si="13">COUNTIF(C3:C45,C1)</f>
        <v>29</v>
      </c>
      <c r="D87" s="23">
        <f t="shared" si="13"/>
        <v>41</v>
      </c>
      <c r="E87" s="23">
        <f t="shared" si="13"/>
        <v>34</v>
      </c>
      <c r="F87" s="23">
        <f t="shared" si="13"/>
        <v>10</v>
      </c>
      <c r="G87" s="24">
        <f t="shared" si="13"/>
        <v>33</v>
      </c>
      <c r="H87" s="13">
        <f t="shared" si="13"/>
        <v>38</v>
      </c>
      <c r="I87" s="23">
        <f t="shared" si="13"/>
        <v>15</v>
      </c>
      <c r="J87" s="23">
        <f t="shared" si="13"/>
        <v>12</v>
      </c>
      <c r="K87" s="23">
        <f t="shared" si="13"/>
        <v>35</v>
      </c>
      <c r="L87" s="23">
        <f t="shared" si="13"/>
        <v>24</v>
      </c>
      <c r="M87" s="23">
        <f t="shared" si="13"/>
        <v>17</v>
      </c>
      <c r="N87" s="23">
        <f t="shared" si="13"/>
        <v>38</v>
      </c>
      <c r="O87" s="23">
        <f t="shared" si="13"/>
        <v>16</v>
      </c>
      <c r="P87" s="23">
        <f t="shared" si="13"/>
        <v>14</v>
      </c>
      <c r="Q87" s="24">
        <f t="shared" si="13"/>
        <v>33</v>
      </c>
      <c r="R87" s="13">
        <f t="shared" si="13"/>
        <v>25</v>
      </c>
      <c r="S87" s="23">
        <f t="shared" si="13"/>
        <v>20</v>
      </c>
      <c r="T87" s="23">
        <f t="shared" si="13"/>
        <v>19</v>
      </c>
      <c r="U87" s="23">
        <f t="shared" si="13"/>
        <v>20</v>
      </c>
      <c r="V87" s="23">
        <f t="shared" si="13"/>
        <v>31</v>
      </c>
      <c r="W87" s="23">
        <f t="shared" si="13"/>
        <v>18</v>
      </c>
      <c r="X87" s="23">
        <f t="shared" si="13"/>
        <v>16</v>
      </c>
      <c r="Y87" s="23">
        <f t="shared" si="13"/>
        <v>5</v>
      </c>
      <c r="Z87" s="23">
        <f t="shared" si="13"/>
        <v>13</v>
      </c>
      <c r="AA87" s="24">
        <f t="shared" si="13"/>
        <v>25</v>
      </c>
      <c r="AB87" s="65">
        <f t="shared" ref="AB87:AH87" si="14">MAX(AB3:AB45)</f>
        <v>40</v>
      </c>
      <c r="AC87" s="20">
        <f t="shared" si="14"/>
        <v>15</v>
      </c>
      <c r="AD87" s="21">
        <f t="shared" si="14"/>
        <v>15</v>
      </c>
      <c r="AE87" s="21">
        <f t="shared" si="14"/>
        <v>15</v>
      </c>
      <c r="AF87" s="22">
        <f t="shared" si="14"/>
        <v>15</v>
      </c>
      <c r="AG87" s="50">
        <f t="shared" si="14"/>
        <v>60</v>
      </c>
      <c r="AH87" s="45">
        <f t="shared" si="14"/>
        <v>90</v>
      </c>
    </row>
    <row r="88" spans="1:35" ht="15.75" thickBot="1" x14ac:dyDescent="0.25">
      <c r="A88" s="12"/>
      <c r="B88" s="32"/>
      <c r="C88" s="71">
        <f>C87/$A$87*100</f>
        <v>34.939759036144579</v>
      </c>
      <c r="D88" s="72">
        <f t="shared" ref="D88:AA88" si="15">D87/$A$87*100</f>
        <v>49.397590361445779</v>
      </c>
      <c r="E88" s="72">
        <f t="shared" si="15"/>
        <v>40.963855421686745</v>
      </c>
      <c r="F88" s="72">
        <f t="shared" si="15"/>
        <v>12.048192771084338</v>
      </c>
      <c r="G88" s="73">
        <f t="shared" si="15"/>
        <v>39.75903614457831</v>
      </c>
      <c r="H88" s="71">
        <f t="shared" si="15"/>
        <v>45.783132530120483</v>
      </c>
      <c r="I88" s="72">
        <f t="shared" si="15"/>
        <v>18.072289156626507</v>
      </c>
      <c r="J88" s="72">
        <f t="shared" si="15"/>
        <v>14.457831325301203</v>
      </c>
      <c r="K88" s="72">
        <f t="shared" si="15"/>
        <v>42.168674698795186</v>
      </c>
      <c r="L88" s="72">
        <f t="shared" si="15"/>
        <v>28.915662650602407</v>
      </c>
      <c r="M88" s="72">
        <f t="shared" si="15"/>
        <v>20.481927710843372</v>
      </c>
      <c r="N88" s="72">
        <f t="shared" si="15"/>
        <v>45.783132530120483</v>
      </c>
      <c r="O88" s="72">
        <f t="shared" si="15"/>
        <v>19.277108433734941</v>
      </c>
      <c r="P88" s="72">
        <f t="shared" si="15"/>
        <v>16.867469879518072</v>
      </c>
      <c r="Q88" s="74">
        <f t="shared" si="15"/>
        <v>39.75903614457831</v>
      </c>
      <c r="R88" s="71">
        <f t="shared" si="15"/>
        <v>30.120481927710845</v>
      </c>
      <c r="S88" s="72">
        <f t="shared" si="15"/>
        <v>24.096385542168676</v>
      </c>
      <c r="T88" s="72">
        <f t="shared" si="15"/>
        <v>22.891566265060241</v>
      </c>
      <c r="U88" s="72">
        <f t="shared" si="15"/>
        <v>24.096385542168676</v>
      </c>
      <c r="V88" s="72">
        <f t="shared" si="15"/>
        <v>37.349397590361441</v>
      </c>
      <c r="W88" s="72">
        <f t="shared" si="15"/>
        <v>21.686746987951807</v>
      </c>
      <c r="X88" s="72">
        <f t="shared" si="15"/>
        <v>19.277108433734941</v>
      </c>
      <c r="Y88" s="72">
        <f t="shared" si="15"/>
        <v>6.024096385542169</v>
      </c>
      <c r="Z88" s="72">
        <f t="shared" si="15"/>
        <v>15.66265060240964</v>
      </c>
      <c r="AA88" s="74">
        <f t="shared" si="15"/>
        <v>30.120481927710845</v>
      </c>
      <c r="AB88" s="66"/>
      <c r="AC88" s="14"/>
      <c r="AD88" s="15"/>
      <c r="AE88" s="15"/>
      <c r="AF88" s="16"/>
      <c r="AG88" s="51"/>
      <c r="AH88" s="46"/>
    </row>
    <row r="89" spans="1:35" x14ac:dyDescent="0.25">
      <c r="C89" s="1">
        <v>1</v>
      </c>
      <c r="D89" s="1">
        <v>2</v>
      </c>
      <c r="E89" s="1">
        <v>3</v>
      </c>
      <c r="F89" s="1">
        <v>4</v>
      </c>
      <c r="G89" s="1">
        <v>5</v>
      </c>
      <c r="H89" s="1">
        <v>6</v>
      </c>
      <c r="I89" s="1">
        <v>7</v>
      </c>
      <c r="J89" s="1">
        <v>8</v>
      </c>
      <c r="K89" s="1">
        <v>9</v>
      </c>
      <c r="L89" s="1">
        <v>10</v>
      </c>
      <c r="M89" s="1">
        <v>11</v>
      </c>
      <c r="N89" s="1">
        <v>12</v>
      </c>
      <c r="O89" s="1">
        <v>13</v>
      </c>
      <c r="P89" s="1">
        <v>14</v>
      </c>
      <c r="Q89" s="1">
        <v>15</v>
      </c>
      <c r="R89" s="1">
        <v>16</v>
      </c>
      <c r="S89" s="1">
        <v>17</v>
      </c>
      <c r="T89" s="1">
        <v>18</v>
      </c>
      <c r="U89" s="1">
        <v>19</v>
      </c>
      <c r="V89" s="1">
        <v>20</v>
      </c>
      <c r="W89" s="1">
        <v>21</v>
      </c>
      <c r="X89" s="1">
        <v>22</v>
      </c>
      <c r="Y89" s="1">
        <v>23</v>
      </c>
      <c r="Z89" s="1">
        <v>24</v>
      </c>
      <c r="AA89" s="1">
        <v>25</v>
      </c>
      <c r="AB89" s="47"/>
      <c r="AC89" s="17"/>
      <c r="AD89" s="17"/>
      <c r="AE89" s="17"/>
      <c r="AF89" s="17"/>
      <c r="AG89" s="47"/>
      <c r="AH89" s="47"/>
    </row>
    <row r="90" spans="1:35" x14ac:dyDescent="0.25">
      <c r="B90" s="33"/>
      <c r="AI90" s="18"/>
    </row>
    <row r="101" spans="2:27" x14ac:dyDescent="0.25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</row>
    <row r="102" spans="2:27" x14ac:dyDescent="0.25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</row>
  </sheetData>
  <mergeCells count="2">
    <mergeCell ref="B1:B2"/>
    <mergeCell ref="A1:A2"/>
  </mergeCells>
  <phoneticPr fontId="4" type="noConversion"/>
  <conditionalFormatting sqref="C3:G85 O3:T85 AA3:AA85 C86:AA86">
    <cfRule type="cellIs" dxfId="5" priority="9" stopIfTrue="1" operator="notEqual">
      <formula>C$1</formula>
    </cfRule>
  </conditionalFormatting>
  <conditionalFormatting sqref="C88:G88 O88:T88 AA88">
    <cfRule type="cellIs" dxfId="4" priority="8" stopIfTrue="1" operator="lessThanOrEqual">
      <formula>50</formula>
    </cfRule>
  </conditionalFormatting>
  <conditionalFormatting sqref="H3:N85">
    <cfRule type="cellIs" dxfId="3" priority="7" stopIfTrue="1" operator="notEqual">
      <formula>H$1</formula>
    </cfRule>
  </conditionalFormatting>
  <conditionalFormatting sqref="H88:N88">
    <cfRule type="cellIs" dxfId="2" priority="6" stopIfTrue="1" operator="lessThanOrEqual">
      <formula>50</formula>
    </cfRule>
  </conditionalFormatting>
  <conditionalFormatting sqref="U3:Z85">
    <cfRule type="cellIs" dxfId="1" priority="5" stopIfTrue="1" operator="notEqual">
      <formula>U$1</formula>
    </cfRule>
  </conditionalFormatting>
  <conditionalFormatting sqref="U88:Z88">
    <cfRule type="cellIs" dxfId="0" priority="4" stopIfTrue="1" operator="lessThanOrEqual">
      <formula>50</formula>
    </cfRule>
  </conditionalFormatting>
  <pageMargins left="0.70866141732283472" right="0.70866141732283472" top="0.74803149606299213" bottom="0.74803149606299213" header="0.31496062992125984" footer="0.31496062992125984"/>
  <pageSetup paperSize="9" scale="58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7-8</vt:lpstr>
      <vt:lpstr>9</vt:lpstr>
      <vt:lpstr>10-11</vt:lpstr>
    </vt:vector>
  </TitlesOfParts>
  <Company>ПФ ГУ-ВШЭ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Ведерников Василий Владимирович</cp:lastModifiedBy>
  <cp:lastPrinted>2019-12-03T09:02:12Z</cp:lastPrinted>
  <dcterms:created xsi:type="dcterms:W3CDTF">2003-03-27T12:00:47Z</dcterms:created>
  <dcterms:modified xsi:type="dcterms:W3CDTF">2019-12-05T07:22:59Z</dcterms:modified>
</cp:coreProperties>
</file>